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1"/>
  <workbookPr/>
  <mc:AlternateContent xmlns:mc="http://schemas.openxmlformats.org/markup-compatibility/2006">
    <mc:Choice Requires="x15">
      <x15ac:absPath xmlns:x15ac="http://schemas.microsoft.com/office/spreadsheetml/2010/11/ac" url="\\ak-ooe.at\homes$\exel\Documents\"/>
    </mc:Choice>
  </mc:AlternateContent>
  <xr:revisionPtr revIDLastSave="0" documentId="8_{0836873F-CD82-4264-8C15-4A2FFD6EF7BB}" xr6:coauthVersionLast="36" xr6:coauthVersionMax="36" xr10:uidLastSave="{00000000-0000-0000-0000-000000000000}"/>
  <bookViews>
    <workbookView xWindow="0" yWindow="0" windowWidth="28800" windowHeight="13572" xr2:uid="{00000000-000D-0000-FFFF-FFFF00000000}"/>
  </bookViews>
  <sheets>
    <sheet name="Übersichtsblatt" sheetId="1" r:id="rId1"/>
    <sheet name="Sach- u Materialkosten" sheetId="2" r:id="rId2"/>
    <sheet name="Personalkosten" sheetId="3" r:id="rId3"/>
  </sheets>
  <calcPr calcId="191029"/>
  <extLst>
    <ext uri="GoogleSheetsCustomDataVersion1">
      <go:sheetsCustomData xmlns:go="http://customooxmlschemas.google.com/" r:id="rId7" roundtripDataSignature="AMtx7mhGP2b6V/Z2WXgU+EGlbhVuApGDhQ=="/>
    </ext>
  </extLst>
</workbook>
</file>

<file path=xl/calcChain.xml><?xml version="1.0" encoding="utf-8"?>
<calcChain xmlns="http://schemas.openxmlformats.org/spreadsheetml/2006/main">
  <c r="D24" i="1" l="1"/>
  <c r="N19" i="3" l="1"/>
  <c r="J22" i="3"/>
  <c r="I18" i="3"/>
  <c r="K18" i="3" s="1"/>
  <c r="N18" i="3" s="1"/>
  <c r="I17" i="3"/>
  <c r="K17" i="3" s="1"/>
  <c r="N17" i="3" s="1"/>
  <c r="K19" i="3"/>
  <c r="K20" i="3"/>
  <c r="N20" i="3" s="1"/>
  <c r="K21" i="3"/>
  <c r="N21" i="3" s="1"/>
  <c r="I15" i="3" l="1"/>
  <c r="K15" i="3" s="1"/>
  <c r="N15" i="3" s="1"/>
  <c r="N7" i="3"/>
  <c r="M7" i="3"/>
  <c r="M5" i="3"/>
  <c r="J13" i="2"/>
  <c r="J14" i="2"/>
  <c r="J15" i="2"/>
  <c r="J16" i="2"/>
  <c r="J17" i="2"/>
  <c r="J18" i="2"/>
  <c r="J19" i="2"/>
  <c r="J12" i="2"/>
  <c r="K7" i="2"/>
  <c r="J7" i="2"/>
  <c r="J5" i="2"/>
  <c r="E24" i="1"/>
  <c r="C24" i="1"/>
  <c r="F24" i="1" l="1"/>
  <c r="L22" i="3"/>
  <c r="M16" i="3"/>
  <c r="M19" i="3" s="1"/>
  <c r="M20" i="3" s="1"/>
  <c r="M21" i="3" s="1"/>
  <c r="I16" i="3"/>
  <c r="K16" i="3" s="1"/>
  <c r="N16" i="3" s="1"/>
  <c r="K21" i="2"/>
  <c r="J21" i="2"/>
  <c r="H21" i="2"/>
  <c r="G21" i="2"/>
  <c r="F21" i="2"/>
  <c r="F22" i="1"/>
  <c r="K22" i="3" l="1"/>
  <c r="N22" i="3"/>
  <c r="F23" i="1"/>
</calcChain>
</file>

<file path=xl/sharedStrings.xml><?xml version="1.0" encoding="utf-8"?>
<sst xmlns="http://schemas.openxmlformats.org/spreadsheetml/2006/main" count="113" uniqueCount="96">
  <si>
    <t>Budgetplanung</t>
  </si>
  <si>
    <t>Call:</t>
  </si>
  <si>
    <t>Projekt-Titel:</t>
  </si>
  <si>
    <t>MitarbeiterInnen Digi-Fit</t>
  </si>
  <si>
    <t>Projektleiter/-in</t>
  </si>
  <si>
    <t>Ansprechpartner/-in für finanzielle Fragen:</t>
  </si>
  <si>
    <t>Tel:</t>
  </si>
  <si>
    <t>07320 000000</t>
  </si>
  <si>
    <t>E-Mail:</t>
  </si>
  <si>
    <t>Von</t>
  </si>
  <si>
    <t>Bis</t>
  </si>
  <si>
    <t>Laufzeit des Projektes:</t>
  </si>
  <si>
    <t>Budget</t>
  </si>
  <si>
    <t>Sach- und Materialkosten</t>
  </si>
  <si>
    <t>Summe</t>
  </si>
  <si>
    <t>Geplante Gesamt-Projektkosten</t>
  </si>
  <si>
    <t>Davon Förderung durch den Zukunftsfonds der AKOÖ (50%)</t>
  </si>
  <si>
    <t>Sach-und Materialkosten</t>
  </si>
  <si>
    <t>Projekt</t>
  </si>
  <si>
    <t>Projektlaufzeit</t>
  </si>
  <si>
    <t>Kostentyp</t>
  </si>
  <si>
    <t>Lieferant</t>
  </si>
  <si>
    <t>Leistung</t>
  </si>
  <si>
    <t>Geplante Laufzeit
 / Zeitpunkt</t>
  </si>
  <si>
    <t>Geplante Kosten</t>
  </si>
  <si>
    <t>Davon zur Förderung eingereicht
(nur falls anteilig)</t>
  </si>
  <si>
    <t>Fördersatz
50%</t>
  </si>
  <si>
    <t>Geplante Höhe Förderung</t>
  </si>
  <si>
    <r>
      <rPr>
        <b/>
        <sz val="12"/>
        <color theme="1"/>
        <rFont val="Arial"/>
        <family val="2"/>
      </rPr>
      <t>Anmerkungen</t>
    </r>
    <r>
      <rPr>
        <b/>
        <sz val="8"/>
        <color theme="1"/>
        <rFont val="Arial"/>
        <family val="2"/>
      </rPr>
      <t xml:space="preserve"> 
</t>
    </r>
    <r>
      <rPr>
        <sz val="10"/>
        <color theme="1"/>
        <rFont val="Arial"/>
        <family val="2"/>
      </rPr>
      <t>(insbesondere bei anteiligen Rechnungen)</t>
    </r>
  </si>
  <si>
    <t>Hard- und Software</t>
  </si>
  <si>
    <t>Windowlos</t>
  </si>
  <si>
    <t>Neuanschaffung 1 Laptop</t>
  </si>
  <si>
    <t>2 Jahre Nutzungsdauer</t>
  </si>
  <si>
    <t>Externe Dienstleister</t>
  </si>
  <si>
    <t>Schulungskosten</t>
  </si>
  <si>
    <t>Digi-Fit Trainings</t>
  </si>
  <si>
    <t>Einstiegskurs</t>
  </si>
  <si>
    <t>2 Tage</t>
  </si>
  <si>
    <t>Aufbaukurs</t>
  </si>
  <si>
    <t>Reise- und Bewirtungskosten</t>
  </si>
  <si>
    <t>Sonst. Ausgaben</t>
  </si>
  <si>
    <t>SUMME</t>
  </si>
  <si>
    <t>davon förderbar Betrag</t>
  </si>
  <si>
    <t>davon förderbar     UST***</t>
  </si>
  <si>
    <t>Fördersatz 50%</t>
  </si>
  <si>
    <t>SUMME Gesamt</t>
  </si>
  <si>
    <t>Personalkosten</t>
  </si>
  <si>
    <t xml:space="preserve">Name </t>
  </si>
  <si>
    <t>Vorname</t>
  </si>
  <si>
    <t>Funktion im Projekt</t>
  </si>
  <si>
    <t>Leistungs- zeitraum Beginn</t>
  </si>
  <si>
    <t>Leistungs- zeitraum Ende</t>
  </si>
  <si>
    <t>Jahreslohnzettel x 1,3</t>
  </si>
  <si>
    <t xml:space="preserve">förderbarer
Stundensatz
</t>
  </si>
  <si>
    <t>Anzahl der geplanten Stunden</t>
  </si>
  <si>
    <t>Gesamtbetrag</t>
  </si>
  <si>
    <t>Fördersatz
(50%)</t>
  </si>
  <si>
    <t>Höhe Plan-
Fördermittel</t>
  </si>
  <si>
    <t>Anmerkungen</t>
  </si>
  <si>
    <t>Leitung</t>
  </si>
  <si>
    <t>Leiter</t>
  </si>
  <si>
    <t>Erstellung Leistungskatalog</t>
  </si>
  <si>
    <t>Leistungskatalog</t>
  </si>
  <si>
    <t>Max Mustermann</t>
  </si>
  <si>
    <t>max.mustermann@gmx.at</t>
  </si>
  <si>
    <t>JA / NEIN</t>
  </si>
  <si>
    <t>Vorsteuerabzugsberechtigt*:</t>
  </si>
  <si>
    <t xml:space="preserve">*Personalkosten </t>
  </si>
  <si>
    <t>**Davon UST 
(zweck-gebunden)</t>
  </si>
  <si>
    <t>**Ust. nur förderfähig, wenn nachweislich nicht vorsteuerabzugsberechtigt</t>
  </si>
  <si>
    <t xml:space="preserve"> *Ust. nur förderfähig, wenn nachweislich nicht vorsteuerabzugsberechtigt</t>
  </si>
  <si>
    <t>*Davon förderbare UST</t>
  </si>
  <si>
    <t>*davon förderbare UST</t>
  </si>
  <si>
    <t>*Davon UST</t>
  </si>
  <si>
    <r>
      <t xml:space="preserve">Die Berücksichtigung eigener Arbeitsleistungen im Projekt ist zulässig. Für die Arbeitsleistungen können Stundensätze zugrunde gelegt werden die sich wie folgt berechnen: 
  </t>
    </r>
    <r>
      <rPr>
        <sz val="12"/>
        <color theme="1"/>
        <rFont val="Arial"/>
        <family val="2"/>
      </rPr>
      <t xml:space="preserve">                      Jahreslohnzettel x 1,3
       --------------------------------------------------------------------
                                    1720*                     
 (* = aliquotierbaren Stundenteiler von 1720 nach VO EU 1303/2013 = „fixed hours“ (Teilzeit: aliquoter Anteil))
Für die Abrechnung der Eigenleistungen sind Stundenaufzeichnungen vorzulegen, aus denen hervorgeht, wer an welchem Tag welche Leistungen im Projekt erbracht hat. 
</t>
    </r>
    <r>
      <rPr>
        <b/>
        <sz val="12"/>
        <color theme="1"/>
        <rFont val="Arial"/>
        <family val="2"/>
      </rPr>
      <t>Der Anteil der Personalkosten am Projekt darf nicht mehr als 50% der zur Förderung eingereichten Gesamtkosten ausmachen.</t>
    </r>
  </si>
  <si>
    <t>Max</t>
  </si>
  <si>
    <t>Mustermann</t>
  </si>
  <si>
    <t>Moritz</t>
  </si>
  <si>
    <t>(falls) sonstige Fördergeber</t>
  </si>
  <si>
    <t>Moritz Mustermann</t>
  </si>
  <si>
    <t>Idee</t>
  </si>
  <si>
    <t>Call 11 (März 2023)</t>
  </si>
  <si>
    <t>Wissenschaftliche Projektbegleitung</t>
  </si>
  <si>
    <t>Musterfrau</t>
  </si>
  <si>
    <t>Maria</t>
  </si>
  <si>
    <t>Bernd</t>
  </si>
  <si>
    <t>Betrieblinger</t>
  </si>
  <si>
    <t>Betriebsrat</t>
  </si>
  <si>
    <t>Betriebsratsvorsitz</t>
  </si>
  <si>
    <t>Neuanschaffung 10 PCs</t>
  </si>
  <si>
    <t>2 Vergleichsangebote vor Bestellung</t>
  </si>
  <si>
    <t>Name sonstiger Fördergeber</t>
  </si>
  <si>
    <t>Höhe der Föderung</t>
  </si>
  <si>
    <t>Mindestfördersumme: 5.000 Euro
(kleinstes förderbares Projekt: 10.000 Euro)
Höchstfördersumme: 200.000 Euro
(Die max. förderbaren Kosten dürfen 400.000 Euro nicht überschreiten)
*Der Anteil der Eigenleistungen am Projekt (Personalkosten) darf nicht mehr als 50% der zur Förderung eingereichten Kosten ausmachen.</t>
  </si>
  <si>
    <t>Laptop zu 50% im Projekt genützt</t>
  </si>
  <si>
    <t>Davon zur Förderung eingereicht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</si>
</sst>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[$€-1]"/>
    <numFmt numFmtId="165" formatCode="#,##0.00\ [$€-1];[Red]\-#,##0.00\ [$€-1]"/>
    <numFmt numFmtId="166" formatCode="d/m/yyyy"/>
    <numFmt numFmtId="167" formatCode="d/\ mmmm\ yyyy"/>
  </numFmts>
  <fonts count="24">
    <font>
      <sz val="10"/>
      <color rgb="FF000000"/>
      <name val="Trebuchet"/>
    </font>
    <font>
      <sz val="10"/>
      <color rgb="FF000000"/>
      <name val="Arial"/>
      <family val="2"/>
    </font>
    <font>
      <b/>
      <sz val="20"/>
      <color theme="1"/>
      <name val="Arial"/>
      <family val="2"/>
    </font>
    <font>
      <sz val="18"/>
      <color theme="1"/>
      <name val="Arial"/>
      <family val="2"/>
    </font>
    <font>
      <b/>
      <sz val="28"/>
      <color theme="1"/>
      <name val="Arial"/>
      <family val="2"/>
    </font>
    <font>
      <b/>
      <sz val="16"/>
      <color theme="1"/>
      <name val="Arial"/>
      <family val="2"/>
    </font>
    <font>
      <sz val="10"/>
      <name val="Trebuchet"/>
    </font>
    <font>
      <sz val="12"/>
      <color rgb="FF00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28"/>
      <color theme="1"/>
      <name val="Arial"/>
      <family val="2"/>
    </font>
    <font>
      <b/>
      <sz val="18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sz val="8"/>
      <color theme="1"/>
      <name val="Arial"/>
      <family val="2"/>
    </font>
    <font>
      <u/>
      <sz val="10"/>
      <color theme="10"/>
      <name val="Trebuchet"/>
    </font>
    <font>
      <sz val="10"/>
      <color rgb="FF000000"/>
      <name val="Trebuchet"/>
    </font>
    <font>
      <sz val="10"/>
      <name val="Arial"/>
      <family val="2"/>
    </font>
    <font>
      <b/>
      <sz val="28"/>
      <color rgb="FF000000"/>
      <name val="Arial"/>
      <family val="2"/>
    </font>
    <font>
      <b/>
      <sz val="16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A5A5A5"/>
        <bgColor rgb="FFA5A5A5"/>
      </patternFill>
    </fill>
    <fill>
      <patternFill patternType="solid">
        <fgColor theme="2" tint="-0.14999847407452621"/>
        <bgColor indexed="64"/>
      </patternFill>
    </fill>
    <fill>
      <patternFill patternType="solid">
        <fgColor theme="2" tint="-0.14999847407452621"/>
        <bgColor rgb="FFBFBFBF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medium">
        <color rgb="FF000000"/>
      </left>
      <right style="thick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ck">
        <color indexed="64"/>
      </bottom>
      <diagonal/>
    </border>
    <border>
      <left/>
      <right style="thin">
        <color rgb="FF000000"/>
      </right>
      <top/>
      <bottom style="thick">
        <color indexed="64"/>
      </bottom>
      <diagonal/>
    </border>
    <border>
      <left style="thick">
        <color indexed="64"/>
      </left>
      <right style="thin">
        <color rgb="FF000000"/>
      </right>
      <top style="thick">
        <color indexed="64"/>
      </top>
      <bottom style="thick">
        <color indexed="64"/>
      </bottom>
      <diagonal/>
    </border>
    <border>
      <left style="thin">
        <color rgb="FF000000"/>
      </left>
      <right style="thin">
        <color rgb="FF000000"/>
      </right>
      <top style="thick">
        <color indexed="64"/>
      </top>
      <bottom style="thick">
        <color indexed="64"/>
      </bottom>
      <diagonal/>
    </border>
    <border>
      <left style="thin">
        <color rgb="FF000000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rgb="FF000000"/>
      </left>
      <right style="thick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ck">
        <color indexed="64"/>
      </top>
      <bottom style="thick">
        <color indexed="64"/>
      </bottom>
      <diagonal/>
    </border>
    <border>
      <left style="medium">
        <color rgb="FF000000"/>
      </left>
      <right style="thick">
        <color indexed="64"/>
      </right>
      <top style="thin">
        <color rgb="FF000000"/>
      </top>
      <bottom style="thick">
        <color indexed="64"/>
      </bottom>
      <diagonal/>
    </border>
    <border>
      <left style="thin">
        <color rgb="FF000000"/>
      </left>
      <right style="medium">
        <color rgb="FF000000"/>
      </right>
      <top/>
      <bottom style="thick">
        <color indexed="64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ck">
        <color indexed="64"/>
      </bottom>
      <diagonal/>
    </border>
    <border>
      <left/>
      <right style="thin">
        <color indexed="64"/>
      </right>
      <top style="thin">
        <color rgb="FF000000"/>
      </top>
      <bottom style="thick">
        <color indexed="64"/>
      </bottom>
      <diagonal/>
    </border>
    <border>
      <left/>
      <right/>
      <top style="thin">
        <color rgb="FF000000"/>
      </top>
      <bottom style="thick">
        <color indexed="64"/>
      </bottom>
      <diagonal/>
    </border>
    <border>
      <left style="medium">
        <color rgb="FF000000"/>
      </left>
      <right style="thick">
        <color indexed="64"/>
      </right>
      <top/>
      <bottom style="thick">
        <color indexed="64"/>
      </bottom>
      <diagonal/>
    </border>
    <border>
      <left style="thin">
        <color rgb="FF000000"/>
      </left>
      <right style="medium">
        <color indexed="64"/>
      </right>
      <top style="thick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ck">
        <color indexed="64"/>
      </bottom>
      <diagonal/>
    </border>
    <border>
      <left/>
      <right style="thin">
        <color rgb="FF000000"/>
      </right>
      <top style="thin">
        <color rgb="FF000000"/>
      </top>
      <bottom style="thick">
        <color indexed="64"/>
      </bottom>
      <diagonal/>
    </border>
    <border>
      <left style="medium">
        <color indexed="64"/>
      </left>
      <right style="medium">
        <color rgb="FF000000"/>
      </right>
      <top style="thick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 style="thick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ck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9" fillId="0" borderId="0" applyNumberFormat="0" applyFill="0" applyBorder="0" applyAlignment="0" applyProtection="0"/>
    <xf numFmtId="9" fontId="20" fillId="0" borderId="0" applyFont="0" applyFill="0" applyBorder="0" applyAlignment="0" applyProtection="0"/>
  </cellStyleXfs>
  <cellXfs count="238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horizontal="left"/>
    </xf>
    <xf numFmtId="0" fontId="3" fillId="0" borderId="0" xfId="0" applyFont="1"/>
    <xf numFmtId="0" fontId="1" fillId="2" borderId="1" xfId="0" applyFont="1" applyFill="1" applyBorder="1"/>
    <xf numFmtId="0" fontId="4" fillId="2" borderId="1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/>
    <xf numFmtId="0" fontId="7" fillId="0" borderId="0" xfId="0" applyFont="1"/>
    <xf numFmtId="0" fontId="7" fillId="0" borderId="0" xfId="0" applyFont="1" applyAlignment="1">
      <alignment horizontal="left"/>
    </xf>
    <xf numFmtId="0" fontId="9" fillId="0" borderId="0" xfId="0" applyFont="1"/>
    <xf numFmtId="0" fontId="8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4" fillId="2" borderId="1" xfId="0" applyFont="1" applyFill="1" applyBorder="1"/>
    <xf numFmtId="0" fontId="11" fillId="2" borderId="1" xfId="0" applyFont="1" applyFill="1" applyBorder="1"/>
    <xf numFmtId="0" fontId="1" fillId="0" borderId="4" xfId="0" applyFont="1" applyBorder="1"/>
    <xf numFmtId="0" fontId="13" fillId="0" borderId="0" xfId="0" applyFont="1" applyAlignment="1">
      <alignment horizontal="left"/>
    </xf>
    <xf numFmtId="0" fontId="13" fillId="0" borderId="0" xfId="0" applyFont="1"/>
    <xf numFmtId="0" fontId="15" fillId="0" borderId="0" xfId="0" applyFont="1"/>
    <xf numFmtId="0" fontId="14" fillId="0" borderId="0" xfId="0" applyFont="1"/>
    <xf numFmtId="0" fontId="0" fillId="0" borderId="0" xfId="0" applyFont="1" applyAlignment="1"/>
    <xf numFmtId="0" fontId="0" fillId="0" borderId="0" xfId="0" applyFont="1" applyAlignment="1"/>
    <xf numFmtId="0" fontId="1" fillId="0" borderId="0" xfId="0" applyFont="1" applyFill="1"/>
    <xf numFmtId="0" fontId="10" fillId="3" borderId="6" xfId="0" applyFont="1" applyFill="1" applyBorder="1" applyAlignment="1"/>
    <xf numFmtId="0" fontId="1" fillId="3" borderId="9" xfId="0" applyFont="1" applyFill="1" applyBorder="1" applyAlignment="1"/>
    <xf numFmtId="164" fontId="1" fillId="3" borderId="9" xfId="0" applyNumberFormat="1" applyFont="1" applyFill="1" applyBorder="1" applyAlignment="1">
      <alignment horizontal="right"/>
    </xf>
    <xf numFmtId="164" fontId="10" fillId="3" borderId="10" xfId="0" applyNumberFormat="1" applyFont="1" applyFill="1" applyBorder="1" applyAlignment="1">
      <alignment horizontal="right"/>
    </xf>
    <xf numFmtId="0" fontId="10" fillId="3" borderId="6" xfId="0" applyFont="1" applyFill="1" applyBorder="1"/>
    <xf numFmtId="0" fontId="10" fillId="3" borderId="20" xfId="0" applyFont="1" applyFill="1" applyBorder="1" applyAlignment="1">
      <alignment horizontal="center"/>
    </xf>
    <xf numFmtId="0" fontId="10" fillId="3" borderId="20" xfId="0" applyFont="1" applyFill="1" applyBorder="1" applyAlignment="1"/>
    <xf numFmtId="0" fontId="10" fillId="3" borderId="20" xfId="0" applyFont="1" applyFill="1" applyBorder="1"/>
    <xf numFmtId="14" fontId="1" fillId="3" borderId="20" xfId="0" applyNumberFormat="1" applyFont="1" applyFill="1" applyBorder="1" applyAlignment="1">
      <alignment horizontal="right"/>
    </xf>
    <xf numFmtId="0" fontId="10" fillId="3" borderId="14" xfId="0" applyFont="1" applyFill="1" applyBorder="1" applyAlignment="1"/>
    <xf numFmtId="0" fontId="10" fillId="3" borderId="14" xfId="0" applyFont="1" applyFill="1" applyBorder="1" applyAlignment="1">
      <alignment wrapText="1"/>
    </xf>
    <xf numFmtId="164" fontId="1" fillId="3" borderId="18" xfId="0" applyNumberFormat="1" applyFont="1" applyFill="1" applyBorder="1"/>
    <xf numFmtId="4" fontId="1" fillId="3" borderId="7" xfId="0" applyNumberFormat="1" applyFont="1" applyFill="1" applyBorder="1"/>
    <xf numFmtId="164" fontId="1" fillId="3" borderId="7" xfId="0" applyNumberFormat="1" applyFont="1" applyFill="1" applyBorder="1"/>
    <xf numFmtId="0" fontId="10" fillId="3" borderId="14" xfId="0" applyFont="1" applyFill="1" applyBorder="1"/>
    <xf numFmtId="0" fontId="1" fillId="3" borderId="11" xfId="0" applyFont="1" applyFill="1" applyBorder="1"/>
    <xf numFmtId="0" fontId="8" fillId="0" borderId="16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right"/>
    </xf>
    <xf numFmtId="0" fontId="7" fillId="0" borderId="16" xfId="0" applyFont="1" applyFill="1" applyBorder="1"/>
    <xf numFmtId="0" fontId="1" fillId="0" borderId="16" xfId="0" applyFont="1" applyFill="1" applyBorder="1"/>
    <xf numFmtId="0" fontId="0" fillId="0" borderId="0" xfId="0" applyFont="1" applyAlignment="1"/>
    <xf numFmtId="0" fontId="8" fillId="0" borderId="16" xfId="0" applyFont="1" applyFill="1" applyBorder="1" applyAlignment="1">
      <alignment horizontal="center" vertical="center" wrapText="1"/>
    </xf>
    <xf numFmtId="164" fontId="7" fillId="3" borderId="23" xfId="0" applyNumberFormat="1" applyFont="1" applyFill="1" applyBorder="1"/>
    <xf numFmtId="0" fontId="7" fillId="0" borderId="16" xfId="0" applyFont="1" applyBorder="1" applyAlignment="1">
      <alignment horizontal="left"/>
    </xf>
    <xf numFmtId="0" fontId="9" fillId="0" borderId="24" xfId="0" applyFont="1" applyBorder="1"/>
    <xf numFmtId="0" fontId="7" fillId="0" borderId="26" xfId="0" applyFont="1" applyBorder="1"/>
    <xf numFmtId="164" fontId="7" fillId="0" borderId="30" xfId="0" applyNumberFormat="1" applyFont="1" applyFill="1" applyBorder="1"/>
    <xf numFmtId="164" fontId="5" fillId="0" borderId="29" xfId="0" applyNumberFormat="1" applyFont="1" applyFill="1" applyBorder="1"/>
    <xf numFmtId="0" fontId="7" fillId="0" borderId="31" xfId="0" applyFont="1" applyBorder="1"/>
    <xf numFmtId="0" fontId="8" fillId="0" borderId="32" xfId="0" applyFont="1" applyFill="1" applyBorder="1" applyAlignment="1">
      <alignment horizontal="left" wrapText="1"/>
    </xf>
    <xf numFmtId="0" fontId="8" fillId="0" borderId="27" xfId="0" applyFont="1" applyFill="1" applyBorder="1" applyAlignment="1">
      <alignment horizontal="left" wrapText="1"/>
    </xf>
    <xf numFmtId="164" fontId="9" fillId="3" borderId="33" xfId="0" applyNumberFormat="1" applyFont="1" applyFill="1" applyBorder="1"/>
    <xf numFmtId="165" fontId="7" fillId="3" borderId="34" xfId="0" applyNumberFormat="1" applyFont="1" applyFill="1" applyBorder="1"/>
    <xf numFmtId="165" fontId="7" fillId="3" borderId="35" xfId="0" applyNumberFormat="1" applyFont="1" applyFill="1" applyBorder="1"/>
    <xf numFmtId="165" fontId="5" fillId="0" borderId="25" xfId="0" applyNumberFormat="1" applyFont="1" applyFill="1" applyBorder="1"/>
    <xf numFmtId="164" fontId="8" fillId="0" borderId="36" xfId="0" applyNumberFormat="1" applyFont="1" applyFill="1" applyBorder="1" applyAlignment="1">
      <alignment horizontal="center" wrapText="1"/>
    </xf>
    <xf numFmtId="164" fontId="8" fillId="0" borderId="32" xfId="0" applyNumberFormat="1" applyFont="1" applyFill="1" applyBorder="1" applyAlignment="1">
      <alignment horizontal="center" wrapText="1"/>
    </xf>
    <xf numFmtId="0" fontId="8" fillId="0" borderId="32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left" wrapText="1"/>
    </xf>
    <xf numFmtId="164" fontId="7" fillId="0" borderId="38" xfId="0" applyNumberFormat="1" applyFont="1" applyFill="1" applyBorder="1"/>
    <xf numFmtId="0" fontId="8" fillId="4" borderId="32" xfId="0" applyFont="1" applyFill="1" applyBorder="1" applyAlignment="1">
      <alignment horizontal="center" wrapText="1"/>
    </xf>
    <xf numFmtId="0" fontId="7" fillId="0" borderId="24" xfId="0" applyFont="1" applyFill="1" applyBorder="1"/>
    <xf numFmtId="0" fontId="1" fillId="0" borderId="31" xfId="0" applyFont="1" applyBorder="1"/>
    <xf numFmtId="164" fontId="8" fillId="0" borderId="27" xfId="0" applyNumberFormat="1" applyFont="1" applyFill="1" applyBorder="1" applyAlignment="1">
      <alignment horizontal="center" wrapText="1"/>
    </xf>
    <xf numFmtId="0" fontId="8" fillId="0" borderId="41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left" vertical="top"/>
    </xf>
    <xf numFmtId="0" fontId="0" fillId="3" borderId="16" xfId="0" applyFont="1" applyFill="1" applyBorder="1" applyAlignment="1"/>
    <xf numFmtId="0" fontId="8" fillId="3" borderId="16" xfId="0" applyFont="1" applyFill="1" applyBorder="1" applyAlignment="1">
      <alignment horizontal="center"/>
    </xf>
    <xf numFmtId="0" fontId="1" fillId="0" borderId="24" xfId="0" applyFont="1" applyBorder="1"/>
    <xf numFmtId="0" fontId="8" fillId="3" borderId="31" xfId="0" applyFont="1" applyFill="1" applyBorder="1" applyAlignment="1">
      <alignment horizontal="center"/>
    </xf>
    <xf numFmtId="0" fontId="8" fillId="5" borderId="36" xfId="0" applyFont="1" applyFill="1" applyBorder="1" applyAlignment="1">
      <alignment horizontal="center"/>
    </xf>
    <xf numFmtId="0" fontId="7" fillId="5" borderId="16" xfId="0" applyFont="1" applyFill="1" applyBorder="1" applyAlignment="1">
      <alignment horizontal="right"/>
    </xf>
    <xf numFmtId="0" fontId="8" fillId="5" borderId="27" xfId="0" applyFont="1" applyFill="1" applyBorder="1" applyAlignment="1">
      <alignment horizontal="center"/>
    </xf>
    <xf numFmtId="0" fontId="8" fillId="5" borderId="40" xfId="0" applyFont="1" applyFill="1" applyBorder="1" applyAlignment="1">
      <alignment horizontal="right"/>
    </xf>
    <xf numFmtId="0" fontId="8" fillId="5" borderId="45" xfId="0" applyFont="1" applyFill="1" applyBorder="1" applyAlignment="1">
      <alignment horizontal="right"/>
    </xf>
    <xf numFmtId="0" fontId="8" fillId="5" borderId="45" xfId="0" applyFont="1" applyFill="1" applyBorder="1" applyAlignment="1">
      <alignment horizontal="right" wrapText="1"/>
    </xf>
    <xf numFmtId="0" fontId="8" fillId="5" borderId="41" xfId="0" applyFont="1" applyFill="1" applyBorder="1" applyAlignment="1">
      <alignment horizontal="right"/>
    </xf>
    <xf numFmtId="0" fontId="8" fillId="5" borderId="16" xfId="0" applyFont="1" applyFill="1" applyBorder="1"/>
    <xf numFmtId="0" fontId="7" fillId="5" borderId="46" xfId="0" applyFont="1" applyFill="1" applyBorder="1"/>
    <xf numFmtId="0" fontId="7" fillId="0" borderId="16" xfId="0" applyFont="1" applyBorder="1"/>
    <xf numFmtId="0" fontId="13" fillId="5" borderId="8" xfId="0" applyFont="1" applyFill="1" applyBorder="1" applyAlignment="1">
      <alignment horizontal="center"/>
    </xf>
    <xf numFmtId="166" fontId="1" fillId="5" borderId="0" xfId="0" applyNumberFormat="1" applyFont="1" applyFill="1" applyAlignment="1">
      <alignment horizontal="center"/>
    </xf>
    <xf numFmtId="166" fontId="1" fillId="5" borderId="5" xfId="0" applyNumberFormat="1" applyFont="1" applyFill="1" applyBorder="1" applyAlignment="1">
      <alignment horizontal="center"/>
    </xf>
    <xf numFmtId="0" fontId="1" fillId="0" borderId="16" xfId="0" applyFont="1" applyBorder="1"/>
    <xf numFmtId="0" fontId="1" fillId="0" borderId="48" xfId="0" applyFont="1" applyBorder="1"/>
    <xf numFmtId="0" fontId="13" fillId="5" borderId="49" xfId="0" applyFont="1" applyFill="1" applyBorder="1" applyAlignment="1">
      <alignment horizontal="right"/>
    </xf>
    <xf numFmtId="0" fontId="10" fillId="5" borderId="50" xfId="0" applyFont="1" applyFill="1" applyBorder="1" applyAlignment="1">
      <alignment horizontal="right"/>
    </xf>
    <xf numFmtId="0" fontId="13" fillId="5" borderId="51" xfId="0" applyFont="1" applyFill="1" applyBorder="1" applyAlignment="1">
      <alignment horizontal="center"/>
    </xf>
    <xf numFmtId="166" fontId="1" fillId="5" borderId="51" xfId="0" applyNumberFormat="1" applyFont="1" applyFill="1" applyBorder="1" applyAlignment="1">
      <alignment horizontal="center"/>
    </xf>
    <xf numFmtId="0" fontId="13" fillId="5" borderId="49" xfId="0" applyFont="1" applyFill="1" applyBorder="1" applyAlignment="1">
      <alignment horizontal="center"/>
    </xf>
    <xf numFmtId="0" fontId="13" fillId="0" borderId="52" xfId="0" applyFont="1" applyBorder="1" applyAlignment="1">
      <alignment horizontal="center"/>
    </xf>
    <xf numFmtId="164" fontId="10" fillId="3" borderId="10" xfId="0" applyNumberFormat="1" applyFont="1" applyFill="1" applyBorder="1"/>
    <xf numFmtId="164" fontId="1" fillId="3" borderId="53" xfId="0" applyNumberFormat="1" applyFont="1" applyFill="1" applyBorder="1"/>
    <xf numFmtId="164" fontId="1" fillId="3" borderId="54" xfId="0" applyNumberFormat="1" applyFont="1" applyFill="1" applyBorder="1"/>
    <xf numFmtId="167" fontId="1" fillId="3" borderId="55" xfId="0" applyNumberFormat="1" applyFont="1" applyFill="1" applyBorder="1"/>
    <xf numFmtId="167" fontId="1" fillId="3" borderId="56" xfId="0" applyNumberFormat="1" applyFont="1" applyFill="1" applyBorder="1"/>
    <xf numFmtId="0" fontId="1" fillId="3" borderId="57" xfId="0" applyFont="1" applyFill="1" applyBorder="1"/>
    <xf numFmtId="0" fontId="8" fillId="0" borderId="60" xfId="0" applyFont="1" applyFill="1" applyBorder="1"/>
    <xf numFmtId="164" fontId="8" fillId="0" borderId="61" xfId="0" applyNumberFormat="1" applyFont="1" applyFill="1" applyBorder="1"/>
    <xf numFmtId="164" fontId="8" fillId="0" borderId="62" xfId="0" applyNumberFormat="1" applyFont="1" applyFill="1" applyBorder="1"/>
    <xf numFmtId="0" fontId="1" fillId="3" borderId="20" xfId="0" applyFont="1" applyFill="1" applyBorder="1" applyAlignment="1"/>
    <xf numFmtId="164" fontId="1" fillId="3" borderId="20" xfId="0" applyNumberFormat="1" applyFont="1" applyFill="1" applyBorder="1" applyAlignment="1">
      <alignment horizontal="right"/>
    </xf>
    <xf numFmtId="0" fontId="1" fillId="3" borderId="63" xfId="0" applyFont="1" applyFill="1" applyBorder="1"/>
    <xf numFmtId="0" fontId="8" fillId="0" borderId="32" xfId="0" applyFont="1" applyFill="1" applyBorder="1" applyAlignment="1">
      <alignment horizontal="center" vertical="center"/>
    </xf>
    <xf numFmtId="0" fontId="8" fillId="0" borderId="64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62" xfId="0" applyFont="1" applyFill="1" applyBorder="1" applyAlignment="1">
      <alignment horizontal="center" vertical="center" wrapText="1"/>
    </xf>
    <xf numFmtId="164" fontId="8" fillId="0" borderId="58" xfId="0" applyNumberFormat="1" applyFont="1" applyFill="1" applyBorder="1"/>
    <xf numFmtId="0" fontId="13" fillId="0" borderId="42" xfId="0" applyFont="1" applyFill="1" applyBorder="1"/>
    <xf numFmtId="0" fontId="14" fillId="0" borderId="32" xfId="0" applyFont="1" applyFill="1" applyBorder="1" applyAlignment="1">
      <alignment horizontal="left" vertical="center"/>
    </xf>
    <xf numFmtId="0" fontId="1" fillId="0" borderId="59" xfId="0" applyFont="1" applyFill="1" applyBorder="1"/>
    <xf numFmtId="0" fontId="1" fillId="0" borderId="66" xfId="0" applyFont="1" applyFill="1" applyBorder="1"/>
    <xf numFmtId="0" fontId="8" fillId="0" borderId="3" xfId="0" applyFont="1" applyFill="1" applyBorder="1" applyAlignment="1">
      <alignment horizontal="center" vertical="center" wrapText="1"/>
    </xf>
    <xf numFmtId="0" fontId="8" fillId="0" borderId="67" xfId="0" applyFont="1" applyFill="1" applyBorder="1" applyAlignment="1">
      <alignment horizontal="center" vertical="center" wrapText="1"/>
    </xf>
    <xf numFmtId="0" fontId="10" fillId="3" borderId="68" xfId="0" applyFont="1" applyFill="1" applyBorder="1"/>
    <xf numFmtId="167" fontId="1" fillId="3" borderId="69" xfId="0" applyNumberFormat="1" applyFont="1" applyFill="1" applyBorder="1"/>
    <xf numFmtId="164" fontId="1" fillId="3" borderId="70" xfId="0" applyNumberFormat="1" applyFont="1" applyFill="1" applyBorder="1"/>
    <xf numFmtId="164" fontId="10" fillId="3" borderId="71" xfId="0" applyNumberFormat="1" applyFont="1" applyFill="1" applyBorder="1"/>
    <xf numFmtId="164" fontId="1" fillId="3" borderId="68" xfId="0" applyNumberFormat="1" applyFont="1" applyFill="1" applyBorder="1"/>
    <xf numFmtId="0" fontId="1" fillId="3" borderId="13" xfId="0" applyFont="1" applyFill="1" applyBorder="1"/>
    <xf numFmtId="0" fontId="1" fillId="0" borderId="72" xfId="0" applyFont="1" applyFill="1" applyBorder="1"/>
    <xf numFmtId="0" fontId="1" fillId="3" borderId="65" xfId="0" applyFont="1" applyFill="1" applyBorder="1"/>
    <xf numFmtId="0" fontId="8" fillId="0" borderId="60" xfId="0" applyFont="1" applyFill="1" applyBorder="1" applyAlignment="1">
      <alignment horizontal="center" vertical="center" wrapText="1"/>
    </xf>
    <xf numFmtId="164" fontId="8" fillId="0" borderId="60" xfId="0" applyNumberFormat="1" applyFont="1" applyFill="1" applyBorder="1"/>
    <xf numFmtId="164" fontId="1" fillId="3" borderId="10" xfId="0" applyNumberFormat="1" applyFont="1" applyFill="1" applyBorder="1" applyAlignment="1">
      <alignment horizontal="right"/>
    </xf>
    <xf numFmtId="164" fontId="1" fillId="3" borderId="73" xfId="0" applyNumberFormat="1" applyFont="1" applyFill="1" applyBorder="1" applyAlignment="1">
      <alignment horizontal="right"/>
    </xf>
    <xf numFmtId="164" fontId="1" fillId="3" borderId="74" xfId="0" applyNumberFormat="1" applyFont="1" applyFill="1" applyBorder="1" applyAlignment="1">
      <alignment horizontal="right"/>
    </xf>
    <xf numFmtId="164" fontId="1" fillId="3" borderId="74" xfId="0" applyNumberFormat="1" applyFont="1" applyFill="1" applyBorder="1"/>
    <xf numFmtId="164" fontId="1" fillId="3" borderId="75" xfId="0" applyNumberFormat="1" applyFont="1" applyFill="1" applyBorder="1"/>
    <xf numFmtId="164" fontId="21" fillId="5" borderId="76" xfId="0" applyNumberFormat="1" applyFont="1" applyFill="1" applyBorder="1" applyAlignment="1">
      <alignment horizontal="right"/>
    </xf>
    <xf numFmtId="164" fontId="21" fillId="5" borderId="77" xfId="0" applyNumberFormat="1" applyFont="1" applyFill="1" applyBorder="1" applyAlignment="1">
      <alignment horizontal="right"/>
    </xf>
    <xf numFmtId="164" fontId="21" fillId="5" borderId="10" xfId="0" applyNumberFormat="1" applyFont="1" applyFill="1" applyBorder="1" applyAlignment="1">
      <alignment horizontal="right"/>
    </xf>
    <xf numFmtId="9" fontId="1" fillId="0" borderId="51" xfId="2" applyFont="1" applyFill="1" applyBorder="1" applyAlignment="1">
      <alignment horizontal="center"/>
    </xf>
    <xf numFmtId="9" fontId="1" fillId="0" borderId="78" xfId="2" applyFont="1" applyFill="1" applyBorder="1" applyAlignment="1">
      <alignment horizontal="center"/>
    </xf>
    <xf numFmtId="9" fontId="1" fillId="0" borderId="79" xfId="2" applyFont="1" applyFill="1" applyBorder="1" applyAlignment="1">
      <alignment horizontal="center"/>
    </xf>
    <xf numFmtId="9" fontId="1" fillId="0" borderId="80" xfId="2" applyFont="1" applyFill="1" applyBorder="1" applyAlignment="1">
      <alignment horizontal="center"/>
    </xf>
    <xf numFmtId="9" fontId="1" fillId="0" borderId="81" xfId="2" applyFont="1" applyFill="1" applyBorder="1" applyAlignment="1">
      <alignment horizontal="center"/>
    </xf>
    <xf numFmtId="166" fontId="1" fillId="5" borderId="82" xfId="0" applyNumberFormat="1" applyFont="1" applyFill="1" applyBorder="1" applyAlignment="1">
      <alignment horizontal="center"/>
    </xf>
    <xf numFmtId="164" fontId="1" fillId="0" borderId="9" xfId="0" applyNumberFormat="1" applyFont="1" applyFill="1" applyBorder="1" applyAlignment="1">
      <alignment horizontal="right"/>
    </xf>
    <xf numFmtId="0" fontId="1" fillId="3" borderId="63" xfId="0" applyFont="1" applyFill="1" applyBorder="1" applyAlignment="1"/>
    <xf numFmtId="0" fontId="1" fillId="3" borderId="57" xfId="0" applyFont="1" applyFill="1" applyBorder="1" applyAlignment="1"/>
    <xf numFmtId="0" fontId="1" fillId="0" borderId="31" xfId="0" applyFont="1" applyFill="1" applyBorder="1"/>
    <xf numFmtId="0" fontId="10" fillId="3" borderId="84" xfId="0" applyFont="1" applyFill="1" applyBorder="1" applyAlignment="1">
      <alignment horizontal="center"/>
    </xf>
    <xf numFmtId="14" fontId="1" fillId="3" borderId="84" xfId="0" applyNumberFormat="1" applyFont="1" applyFill="1" applyBorder="1" applyAlignment="1">
      <alignment horizontal="right"/>
    </xf>
    <xf numFmtId="164" fontId="1" fillId="3" borderId="83" xfId="0" applyNumberFormat="1" applyFont="1" applyFill="1" applyBorder="1"/>
    <xf numFmtId="0" fontId="1" fillId="3" borderId="20" xfId="0" applyFont="1" applyFill="1" applyBorder="1" applyAlignment="1">
      <alignment horizontal="center"/>
    </xf>
    <xf numFmtId="0" fontId="1" fillId="3" borderId="84" xfId="0" applyFont="1" applyFill="1" applyBorder="1" applyAlignment="1">
      <alignment horizontal="center"/>
    </xf>
    <xf numFmtId="0" fontId="15" fillId="0" borderId="31" xfId="0" applyFont="1" applyBorder="1"/>
    <xf numFmtId="4" fontId="1" fillId="3" borderId="68" xfId="0" applyNumberFormat="1" applyFont="1" applyFill="1" applyBorder="1"/>
    <xf numFmtId="164" fontId="8" fillId="0" borderId="32" xfId="0" applyNumberFormat="1" applyFont="1" applyFill="1" applyBorder="1"/>
    <xf numFmtId="164" fontId="8" fillId="0" borderId="24" xfId="0" applyNumberFormat="1" applyFont="1" applyFill="1" applyBorder="1"/>
    <xf numFmtId="0" fontId="8" fillId="0" borderId="24" xfId="0" applyFont="1" applyFill="1" applyBorder="1"/>
    <xf numFmtId="4" fontId="8" fillId="0" borderId="32" xfId="0" applyNumberFormat="1" applyFont="1" applyFill="1" applyBorder="1"/>
    <xf numFmtId="4" fontId="1" fillId="3" borderId="14" xfId="0" applyNumberFormat="1" applyFont="1" applyFill="1" applyBorder="1" applyAlignment="1">
      <alignment horizontal="right"/>
    </xf>
    <xf numFmtId="0" fontId="16" fillId="0" borderId="32" xfId="0" applyFont="1" applyFill="1" applyBorder="1" applyAlignment="1">
      <alignment horizontal="center" vertical="center" wrapText="1"/>
    </xf>
    <xf numFmtId="0" fontId="16" fillId="0" borderId="36" xfId="0" applyFont="1" applyFill="1" applyBorder="1" applyAlignment="1">
      <alignment horizontal="center" vertical="center"/>
    </xf>
    <xf numFmtId="0" fontId="16" fillId="0" borderId="37" xfId="0" applyFont="1" applyFill="1" applyBorder="1" applyAlignment="1">
      <alignment horizontal="center" vertical="center"/>
    </xf>
    <xf numFmtId="0" fontId="16" fillId="0" borderId="37" xfId="0" applyFont="1" applyFill="1" applyBorder="1" applyAlignment="1">
      <alignment horizontal="center" vertical="center" wrapText="1"/>
    </xf>
    <xf numFmtId="0" fontId="16" fillId="0" borderId="36" xfId="0" applyFont="1" applyFill="1" applyBorder="1" applyAlignment="1">
      <alignment horizontal="center" vertical="center" wrapText="1"/>
    </xf>
    <xf numFmtId="0" fontId="17" fillId="0" borderId="32" xfId="0" applyFont="1" applyFill="1" applyBorder="1" applyAlignment="1">
      <alignment horizontal="center" vertical="center" wrapText="1"/>
    </xf>
    <xf numFmtId="0" fontId="16" fillId="0" borderId="32" xfId="0" applyFont="1" applyFill="1" applyBorder="1" applyAlignment="1">
      <alignment horizontal="center" vertical="center"/>
    </xf>
    <xf numFmtId="9" fontId="1" fillId="0" borderId="10" xfId="0" applyNumberFormat="1" applyFont="1" applyFill="1" applyBorder="1" applyAlignment="1">
      <alignment horizontal="center"/>
    </xf>
    <xf numFmtId="164" fontId="1" fillId="0" borderId="85" xfId="0" applyNumberFormat="1" applyFont="1" applyFill="1" applyBorder="1" applyAlignment="1">
      <alignment horizontal="right"/>
    </xf>
    <xf numFmtId="9" fontId="1" fillId="0" borderId="19" xfId="0" applyNumberFormat="1" applyFont="1" applyFill="1" applyBorder="1" applyAlignment="1">
      <alignment horizontal="center"/>
    </xf>
    <xf numFmtId="164" fontId="1" fillId="3" borderId="86" xfId="0" applyNumberFormat="1" applyFont="1" applyFill="1" applyBorder="1" applyAlignment="1">
      <alignment horizontal="right"/>
    </xf>
    <xf numFmtId="4" fontId="1" fillId="3" borderId="17" xfId="0" applyNumberFormat="1" applyFont="1" applyFill="1" applyBorder="1"/>
    <xf numFmtId="164" fontId="1" fillId="3" borderId="12" xfId="0" applyNumberFormat="1" applyFont="1" applyFill="1" applyBorder="1" applyAlignment="1">
      <alignment horizontal="right"/>
    </xf>
    <xf numFmtId="164" fontId="1" fillId="0" borderId="14" xfId="0" applyNumberFormat="1" applyFont="1" applyFill="1" applyBorder="1" applyAlignment="1">
      <alignment horizontal="right"/>
    </xf>
    <xf numFmtId="164" fontId="1" fillId="0" borderId="7" xfId="0" applyNumberFormat="1" applyFont="1" applyFill="1" applyBorder="1" applyAlignment="1">
      <alignment horizontal="right"/>
    </xf>
    <xf numFmtId="0" fontId="1" fillId="0" borderId="1" xfId="0" applyFont="1" applyFill="1" applyBorder="1"/>
    <xf numFmtId="0" fontId="14" fillId="0" borderId="16" xfId="0" applyFont="1" applyFill="1" applyBorder="1" applyAlignment="1">
      <alignment vertical="center"/>
    </xf>
    <xf numFmtId="0" fontId="5" fillId="0" borderId="16" xfId="0" applyFont="1" applyBorder="1"/>
    <xf numFmtId="0" fontId="22" fillId="2" borderId="1" xfId="0" applyFont="1" applyFill="1" applyBorder="1"/>
    <xf numFmtId="164" fontId="23" fillId="0" borderId="28" xfId="0" applyNumberFormat="1" applyFont="1" applyFill="1" applyBorder="1"/>
    <xf numFmtId="0" fontId="1" fillId="0" borderId="26" xfId="0" applyFont="1" applyFill="1" applyBorder="1"/>
    <xf numFmtId="0" fontId="14" fillId="0" borderId="0" xfId="0" applyFont="1" applyFill="1" applyAlignment="1">
      <alignment vertical="center"/>
    </xf>
    <xf numFmtId="9" fontId="1" fillId="0" borderId="88" xfId="0" applyNumberFormat="1" applyFont="1" applyFill="1" applyBorder="1" applyAlignment="1">
      <alignment horizontal="center"/>
    </xf>
    <xf numFmtId="0" fontId="10" fillId="3" borderId="89" xfId="0" applyFont="1" applyFill="1" applyBorder="1"/>
    <xf numFmtId="0" fontId="10" fillId="3" borderId="39" xfId="0" applyFont="1" applyFill="1" applyBorder="1"/>
    <xf numFmtId="0" fontId="10" fillId="3" borderId="90" xfId="0" applyFont="1" applyFill="1" applyBorder="1"/>
    <xf numFmtId="0" fontId="10" fillId="3" borderId="91" xfId="0" applyFont="1" applyFill="1" applyBorder="1"/>
    <xf numFmtId="0" fontId="8" fillId="0" borderId="40" xfId="0" applyFont="1" applyFill="1" applyBorder="1" applyAlignment="1">
      <alignment horizontal="center" vertical="center" wrapText="1"/>
    </xf>
    <xf numFmtId="0" fontId="8" fillId="0" borderId="93" xfId="0" applyFont="1" applyFill="1" applyBorder="1" applyAlignment="1">
      <alignment horizontal="center" vertical="center" wrapText="1"/>
    </xf>
    <xf numFmtId="164" fontId="7" fillId="3" borderId="94" xfId="0" applyNumberFormat="1" applyFont="1" applyFill="1" applyBorder="1"/>
    <xf numFmtId="0" fontId="10" fillId="0" borderId="16" xfId="0" applyFont="1" applyFill="1" applyBorder="1" applyAlignment="1">
      <alignment horizontal="right"/>
    </xf>
    <xf numFmtId="164" fontId="7" fillId="3" borderId="45" xfId="0" applyNumberFormat="1" applyFont="1" applyFill="1" applyBorder="1"/>
    <xf numFmtId="164" fontId="8" fillId="0" borderId="92" xfId="0" applyNumberFormat="1" applyFont="1" applyFill="1" applyBorder="1" applyAlignment="1">
      <alignment horizontal="center" wrapText="1"/>
    </xf>
    <xf numFmtId="0" fontId="7" fillId="0" borderId="27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9" fillId="5" borderId="16" xfId="0" applyFont="1" applyFill="1" applyBorder="1" applyAlignment="1">
      <alignment horizontal="left" wrapText="1"/>
    </xf>
    <xf numFmtId="0" fontId="6" fillId="5" borderId="16" xfId="0" applyFont="1" applyFill="1" applyBorder="1"/>
    <xf numFmtId="0" fontId="6" fillId="5" borderId="31" xfId="0" applyFont="1" applyFill="1" applyBorder="1"/>
    <xf numFmtId="14" fontId="9" fillId="3" borderId="47" xfId="0" applyNumberFormat="1" applyFont="1" applyFill="1" applyBorder="1" applyAlignment="1">
      <alignment horizontal="center"/>
    </xf>
    <xf numFmtId="0" fontId="6" fillId="3" borderId="46" xfId="0" applyFont="1" applyFill="1" applyBorder="1"/>
    <xf numFmtId="14" fontId="9" fillId="3" borderId="16" xfId="0" applyNumberFormat="1" applyFont="1" applyFill="1" applyBorder="1" applyAlignment="1">
      <alignment horizontal="center"/>
    </xf>
    <xf numFmtId="0" fontId="6" fillId="3" borderId="24" xfId="0" applyFont="1" applyFill="1" applyBorder="1"/>
    <xf numFmtId="0" fontId="9" fillId="3" borderId="44" xfId="0" applyFont="1" applyFill="1" applyBorder="1" applyAlignment="1">
      <alignment horizontal="left" wrapText="1"/>
    </xf>
    <xf numFmtId="0" fontId="6" fillId="3" borderId="44" xfId="0" applyFont="1" applyFill="1" applyBorder="1"/>
    <xf numFmtId="0" fontId="6" fillId="3" borderId="43" xfId="0" applyFont="1" applyFill="1" applyBorder="1"/>
    <xf numFmtId="0" fontId="9" fillId="3" borderId="24" xfId="0" applyFont="1" applyFill="1" applyBorder="1" applyAlignment="1">
      <alignment horizontal="left" wrapText="1"/>
    </xf>
    <xf numFmtId="0" fontId="6" fillId="3" borderId="42" xfId="0" applyFont="1" applyFill="1" applyBorder="1"/>
    <xf numFmtId="0" fontId="19" fillId="3" borderId="24" xfId="1" applyFill="1" applyBorder="1" applyAlignment="1">
      <alignment horizontal="left" wrapText="1"/>
    </xf>
    <xf numFmtId="0" fontId="9" fillId="3" borderId="16" xfId="0" applyFont="1" applyFill="1" applyBorder="1" applyAlignment="1">
      <alignment horizontal="left" vertical="top" wrapText="1"/>
    </xf>
    <xf numFmtId="0" fontId="6" fillId="3" borderId="16" xfId="0" applyFont="1" applyFill="1" applyBorder="1" applyAlignment="1">
      <alignment horizontal="left" vertical="top"/>
    </xf>
    <xf numFmtId="0" fontId="6" fillId="3" borderId="31" xfId="0" applyFont="1" applyFill="1" applyBorder="1" applyAlignment="1">
      <alignment horizontal="left" vertical="top"/>
    </xf>
    <xf numFmtId="0" fontId="7" fillId="3" borderId="16" xfId="0" applyFont="1" applyFill="1" applyBorder="1" applyAlignment="1">
      <alignment horizontal="left" vertical="top" wrapText="1"/>
    </xf>
    <xf numFmtId="0" fontId="6" fillId="3" borderId="16" xfId="0" applyFont="1" applyFill="1" applyBorder="1"/>
    <xf numFmtId="0" fontId="6" fillId="3" borderId="31" xfId="0" applyFont="1" applyFill="1" applyBorder="1"/>
    <xf numFmtId="0" fontId="7" fillId="3" borderId="16" xfId="0" applyFont="1" applyFill="1" applyBorder="1" applyAlignment="1">
      <alignment horizontal="left" wrapText="1"/>
    </xf>
    <xf numFmtId="49" fontId="7" fillId="3" borderId="16" xfId="0" applyNumberFormat="1" applyFont="1" applyFill="1" applyBorder="1" applyAlignment="1">
      <alignment horizontal="left" wrapText="1"/>
    </xf>
    <xf numFmtId="0" fontId="7" fillId="0" borderId="87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12" fillId="0" borderId="0" xfId="0" applyFont="1"/>
    <xf numFmtId="0" fontId="0" fillId="0" borderId="0" xfId="0" applyFont="1" applyAlignment="1"/>
    <xf numFmtId="0" fontId="13" fillId="0" borderId="21" xfId="0" applyFont="1" applyFill="1" applyBorder="1" applyAlignment="1">
      <alignment horizontal="left"/>
    </xf>
    <xf numFmtId="0" fontId="6" fillId="0" borderId="22" xfId="0" applyFont="1" applyFill="1" applyBorder="1" applyAlignment="1">
      <alignment horizontal="left"/>
    </xf>
    <xf numFmtId="0" fontId="8" fillId="0" borderId="16" xfId="0" applyFont="1" applyFill="1" applyBorder="1" applyAlignment="1">
      <alignment horizontal="center" vertical="center" wrapText="1"/>
    </xf>
    <xf numFmtId="0" fontId="6" fillId="0" borderId="24" xfId="0" applyFont="1" applyFill="1" applyBorder="1"/>
    <xf numFmtId="49" fontId="8" fillId="0" borderId="16" xfId="0" applyNumberFormat="1" applyFont="1" applyFill="1" applyBorder="1" applyAlignment="1">
      <alignment horizontal="center" vertical="center" wrapText="1"/>
    </xf>
    <xf numFmtId="49" fontId="13" fillId="0" borderId="16" xfId="0" applyNumberFormat="1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left"/>
    </xf>
    <xf numFmtId="0" fontId="6" fillId="0" borderId="2" xfId="0" applyFont="1" applyBorder="1"/>
    <xf numFmtId="0" fontId="6" fillId="0" borderId="16" xfId="0" applyFont="1" applyBorder="1"/>
    <xf numFmtId="0" fontId="8" fillId="0" borderId="47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</cellXfs>
  <cellStyles count="3">
    <cellStyle name="Link" xfId="1" builtinId="8"/>
    <cellStyle name="Prozent" xfId="2" builtinId="5"/>
    <cellStyle name="Standard" xfId="0" builtinId="0"/>
  </cellStyles>
  <dxfs count="0"/>
  <tableStyles count="0" defaultTableStyle="TableStyleMedium2" defaultPivotStyle="PivotStyleLight16"/>
  <colors>
    <mruColors>
      <color rgb="FFFF4B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</xdr:colOff>
      <xdr:row>0</xdr:row>
      <xdr:rowOff>81643</xdr:rowOff>
    </xdr:from>
    <xdr:ext cx="7105650" cy="10668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6572" y="81643"/>
          <a:ext cx="7105650" cy="1066800"/>
        </a:xfrm>
        <a:prstGeom prst="rect">
          <a:avLst/>
        </a:prstGeom>
        <a:noFill/>
      </xdr:spPr>
    </xdr:pic>
    <xdr:clientData fLocksWithSheet="0"/>
  </xdr:oneCellAnchor>
  <xdr:twoCellAnchor>
    <xdr:from>
      <xdr:col>0</xdr:col>
      <xdr:colOff>312964</xdr:colOff>
      <xdr:row>5</xdr:row>
      <xdr:rowOff>136072</xdr:rowOff>
    </xdr:from>
    <xdr:to>
      <xdr:col>6</xdr:col>
      <xdr:colOff>789214</xdr:colOff>
      <xdr:row>8</xdr:row>
      <xdr:rowOff>95250</xdr:rowOff>
    </xdr:to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12964" y="3578679"/>
          <a:ext cx="11593286" cy="449035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 w="571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2400"/>
            <a:t>Bitte nur die grauen</a:t>
          </a:r>
          <a:r>
            <a:rPr lang="de-DE" sz="2400" baseline="0"/>
            <a:t> Felder ausfüllen!</a:t>
          </a:r>
          <a:endParaRPr lang="de-DE" sz="24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13607</xdr:colOff>
      <xdr:row>0</xdr:row>
      <xdr:rowOff>149678</xdr:rowOff>
    </xdr:from>
    <xdr:ext cx="7105650" cy="10668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0" y="149678"/>
          <a:ext cx="7105650" cy="1066800"/>
        </a:xfrm>
        <a:prstGeom prst="rect">
          <a:avLst/>
        </a:prstGeom>
        <a:noFill/>
      </xdr:spPr>
    </xdr:pic>
    <xdr:clientData fLocksWithSheet="0"/>
  </xdr:oneCellAnchor>
  <xdr:twoCellAnchor>
    <xdr:from>
      <xdr:col>1</xdr:col>
      <xdr:colOff>20411</xdr:colOff>
      <xdr:row>2</xdr:row>
      <xdr:rowOff>137432</xdr:rowOff>
    </xdr:from>
    <xdr:to>
      <xdr:col>7</xdr:col>
      <xdr:colOff>54429</xdr:colOff>
      <xdr:row>8</xdr:row>
      <xdr:rowOff>857250</xdr:rowOff>
    </xdr:to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292554" y="1919968"/>
          <a:ext cx="9967232" cy="2216603"/>
        </a:xfrm>
        <a:prstGeom prst="rect">
          <a:avLst/>
        </a:prstGeom>
        <a:solidFill>
          <a:schemeClr val="lt1"/>
        </a:solidFill>
        <a:ln w="571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400" b="1"/>
            <a:t>Für sämtliche geförderte Ausgaben sind Belege und Zahlungsnachweise vorzulegen. </a:t>
          </a:r>
        </a:p>
        <a:p>
          <a:endParaRPr lang="de-DE" sz="1400" b="1"/>
        </a:p>
        <a:p>
          <a:r>
            <a:rPr lang="de-DE" sz="1400" b="1"/>
            <a:t>- Für Einzelausgaben ab € 5.000,00 netto sind zwei Kostenvoranschläge einzuholen</a:t>
          </a:r>
        </a:p>
        <a:p>
          <a:r>
            <a:rPr lang="de-DE" sz="1400" b="1"/>
            <a:t>- Für Einzelausgaben ab</a:t>
          </a:r>
          <a:r>
            <a:rPr lang="de-DE" sz="1400" b="1" baseline="0"/>
            <a:t> </a:t>
          </a:r>
          <a:r>
            <a:rPr lang="de-DE" sz="1400" b="1"/>
            <a:t>€ 10.000,00 netto sind</a:t>
          </a:r>
          <a:r>
            <a:rPr lang="de-DE" sz="1400" b="1" baseline="0"/>
            <a:t> </a:t>
          </a:r>
          <a:r>
            <a:rPr lang="de-DE" sz="1400" b="1"/>
            <a:t>drei Kostenvoranschläge einzuholen</a:t>
          </a:r>
        </a:p>
        <a:p>
          <a:endParaRPr lang="de-DE" sz="1400" b="1"/>
        </a:p>
        <a:p>
          <a:r>
            <a:rPr lang="de-DE" sz="1400" b="1"/>
            <a:t>Der Anteil der Eigenleistungen am Projekt</a:t>
          </a:r>
          <a:r>
            <a:rPr lang="de-DE" sz="1400" b="1" baseline="0"/>
            <a:t> (</a:t>
          </a:r>
          <a:r>
            <a:rPr lang="de-DE" sz="1400" b="1"/>
            <a:t>Personalkosten) darf</a:t>
          </a:r>
          <a:r>
            <a:rPr lang="de-DE" sz="1400" b="1" baseline="0"/>
            <a:t> </a:t>
          </a:r>
          <a:r>
            <a:rPr lang="de-DE" sz="1400" b="1"/>
            <a:t>nicht mehr als 50% der zur Förderung eingereichten Gesamtkosten betragen. </a:t>
          </a:r>
          <a:br>
            <a:rPr lang="de-DE" sz="1400" b="1"/>
          </a:br>
          <a:r>
            <a:rPr lang="de-DE" sz="1400" b="1"/>
            <a:t>Anteilige Fixkosten der</a:t>
          </a:r>
          <a:r>
            <a:rPr lang="de-DE" sz="1400" b="1" baseline="0"/>
            <a:t> </a:t>
          </a:r>
          <a:r>
            <a:rPr lang="de-DE" sz="1400" b="1"/>
            <a:t>Infrastruktur (z.B. Mieten für bereits gemietete Büros, etc.) können nicht abgerechnet werden. </a:t>
          </a:r>
          <a:br>
            <a:rPr lang="de-DE" sz="1400" b="1"/>
          </a:br>
          <a:r>
            <a:rPr lang="de-DE" sz="1400" b="1" baseline="0"/>
            <a:t>(</a:t>
          </a:r>
          <a:r>
            <a:rPr lang="de-DE" sz="1400" b="1"/>
            <a:t>Die hier angeführten Kostentypen sind Beispiele und nicht abschließend zu verstehen).</a:t>
          </a:r>
        </a:p>
      </xdr:txBody>
    </xdr:sp>
    <xdr:clientData/>
  </xdr:twoCellAnchor>
  <xdr:twoCellAnchor>
    <xdr:from>
      <xdr:col>1</xdr:col>
      <xdr:colOff>13607</xdr:colOff>
      <xdr:row>8</xdr:row>
      <xdr:rowOff>1047750</xdr:rowOff>
    </xdr:from>
    <xdr:to>
      <xdr:col>7</xdr:col>
      <xdr:colOff>54429</xdr:colOff>
      <xdr:row>8</xdr:row>
      <xdr:rowOff>1496785</xdr:rowOff>
    </xdr:to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285750" y="4327071"/>
          <a:ext cx="9974036" cy="449035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 w="571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2400"/>
            <a:t>Bitte nur die grauen</a:t>
          </a:r>
          <a:r>
            <a:rPr lang="de-DE" sz="2400" baseline="0"/>
            <a:t> Felder ausfüllen!</a:t>
          </a:r>
          <a:endParaRPr lang="de-DE" sz="24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13607</xdr:colOff>
      <xdr:row>0</xdr:row>
      <xdr:rowOff>136072</xdr:rowOff>
    </xdr:from>
    <xdr:ext cx="7058025" cy="10668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0" y="136072"/>
          <a:ext cx="7058025" cy="1066800"/>
        </a:xfrm>
        <a:prstGeom prst="rect">
          <a:avLst/>
        </a:prstGeom>
        <a:noFill/>
      </xdr:spPr>
    </xdr:pic>
    <xdr:clientData fLocksWithSheet="0"/>
  </xdr:oneCellAnchor>
  <xdr:twoCellAnchor>
    <xdr:from>
      <xdr:col>1</xdr:col>
      <xdr:colOff>28575</xdr:colOff>
      <xdr:row>11</xdr:row>
      <xdr:rowOff>142875</xdr:rowOff>
    </xdr:from>
    <xdr:to>
      <xdr:col>10</xdr:col>
      <xdr:colOff>0</xdr:colOff>
      <xdr:row>11</xdr:row>
      <xdr:rowOff>591910</xdr:rowOff>
    </xdr:to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295275" y="5648325"/>
          <a:ext cx="10696575" cy="449035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 w="571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2400"/>
            <a:t>Bitte nur die grauen</a:t>
          </a:r>
          <a:r>
            <a:rPr lang="de-DE" sz="2400" baseline="0"/>
            <a:t> Felder ausfüllen!</a:t>
          </a:r>
          <a:endParaRPr lang="de-DE" sz="2400"/>
        </a:p>
      </xdr:txBody>
    </xdr: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x.mustermann@gmx.at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990"/>
  <sheetViews>
    <sheetView tabSelected="1" topLeftCell="A5" zoomScale="70" zoomScaleNormal="70" workbookViewId="0">
      <selection activeCell="D24" sqref="D24"/>
    </sheetView>
  </sheetViews>
  <sheetFormatPr baseColWidth="10" defaultColWidth="14.44140625" defaultRowHeight="15" customHeight="1"/>
  <cols>
    <col min="1" max="1" width="4.88671875" customWidth="1"/>
    <col min="2" max="2" width="48.33203125" bestFit="1" customWidth="1"/>
    <col min="3" max="6" width="28.44140625" customWidth="1"/>
    <col min="7" max="7" width="12" customWidth="1"/>
    <col min="8" max="26" width="11.44140625" customWidth="1"/>
  </cols>
  <sheetData>
    <row r="1" spans="1:26" ht="84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6" ht="13.5" customHeight="1">
      <c r="A2" s="1"/>
      <c r="B2" s="2"/>
      <c r="C2" s="3"/>
      <c r="D2" s="3"/>
      <c r="E2" s="3"/>
      <c r="F2" s="3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6" ht="30.75" customHeight="1">
      <c r="A3" s="173"/>
      <c r="B3" s="176" t="s">
        <v>0</v>
      </c>
      <c r="C3" s="5"/>
      <c r="D3" s="6"/>
      <c r="E3" s="6"/>
      <c r="F3" s="6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6" ht="12.75" customHeight="1" thickBot="1">
      <c r="A4" s="1"/>
      <c r="B4" s="86"/>
      <c r="C4" s="175"/>
      <c r="D4" s="86"/>
      <c r="E4" s="86"/>
      <c r="F4" s="86"/>
      <c r="G4" s="86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6" ht="129.75" customHeight="1" thickTop="1" thickBot="1">
      <c r="A5" s="1"/>
      <c r="B5" s="193" t="s">
        <v>93</v>
      </c>
      <c r="C5" s="194"/>
      <c r="D5" s="194"/>
      <c r="E5" s="194"/>
      <c r="F5" s="194"/>
      <c r="G5" s="195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6" ht="12.75" customHeight="1" thickTop="1">
      <c r="A6" s="1"/>
      <c r="B6" s="1"/>
      <c r="C6" s="7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6" s="43" customFormat="1" ht="12.75" customHeight="1">
      <c r="A7" s="1"/>
      <c r="B7" s="1"/>
      <c r="C7" s="7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6" s="43" customFormat="1" ht="12.75" customHeight="1">
      <c r="A8" s="1"/>
      <c r="B8" s="1"/>
      <c r="C8" s="7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6" ht="18" customHeight="1" thickBot="1">
      <c r="A9" s="1"/>
      <c r="B9" s="71"/>
      <c r="C9" s="71"/>
      <c r="D9" s="71"/>
      <c r="E9" s="71"/>
      <c r="F9" s="71"/>
      <c r="G9" s="7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6" ht="18" customHeight="1" thickTop="1">
      <c r="A10" s="51"/>
      <c r="B10" s="76" t="s">
        <v>1</v>
      </c>
      <c r="C10" s="68" t="s">
        <v>81</v>
      </c>
      <c r="D10" s="69"/>
      <c r="E10" s="70"/>
      <c r="F10" s="70"/>
      <c r="G10" s="72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18" customHeight="1">
      <c r="A11" s="51"/>
      <c r="B11" s="77" t="s">
        <v>2</v>
      </c>
      <c r="C11" s="209" t="s">
        <v>3</v>
      </c>
      <c r="D11" s="210"/>
      <c r="E11" s="210"/>
      <c r="F11" s="210"/>
      <c r="G11" s="211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18" customHeight="1">
      <c r="A12" s="51"/>
      <c r="B12" s="78" t="s">
        <v>4</v>
      </c>
      <c r="C12" s="212" t="s">
        <v>63</v>
      </c>
      <c r="D12" s="213"/>
      <c r="E12" s="213"/>
      <c r="F12" s="213"/>
      <c r="G12" s="214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18" customHeight="1">
      <c r="A13" s="51"/>
      <c r="B13" s="78" t="s">
        <v>5</v>
      </c>
      <c r="C13" s="215" t="s">
        <v>79</v>
      </c>
      <c r="D13" s="213"/>
      <c r="E13" s="213"/>
      <c r="F13" s="213"/>
      <c r="G13" s="214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18" customHeight="1">
      <c r="A14" s="51"/>
      <c r="B14" s="77" t="s">
        <v>6</v>
      </c>
      <c r="C14" s="216" t="s">
        <v>7</v>
      </c>
      <c r="D14" s="213"/>
      <c r="E14" s="213"/>
      <c r="F14" s="213"/>
      <c r="G14" s="214"/>
      <c r="H14" s="8"/>
      <c r="I14" s="82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18" customHeight="1" thickBot="1">
      <c r="A15" s="51"/>
      <c r="B15" s="79" t="s">
        <v>8</v>
      </c>
      <c r="C15" s="208" t="s">
        <v>64</v>
      </c>
      <c r="D15" s="202"/>
      <c r="E15" s="202"/>
      <c r="F15" s="202"/>
      <c r="G15" s="207"/>
      <c r="H15" s="8"/>
      <c r="I15" s="82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ht="17.25" customHeight="1" thickTop="1" thickBot="1">
      <c r="A16" s="51"/>
      <c r="B16" s="74"/>
      <c r="C16" s="75" t="s">
        <v>9</v>
      </c>
      <c r="D16" s="73" t="s">
        <v>10</v>
      </c>
      <c r="E16" s="196"/>
      <c r="F16" s="197"/>
      <c r="G16" s="19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12.75" customHeight="1" thickTop="1">
      <c r="A17" s="51"/>
      <c r="B17" s="80" t="s">
        <v>11</v>
      </c>
      <c r="C17" s="199">
        <v>44450</v>
      </c>
      <c r="D17" s="201">
        <v>44712</v>
      </c>
      <c r="E17" s="203"/>
      <c r="F17" s="204"/>
      <c r="G17" s="205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12.75" customHeight="1" thickBot="1">
      <c r="A18" s="51"/>
      <c r="B18" s="81"/>
      <c r="C18" s="200"/>
      <c r="D18" s="202"/>
      <c r="E18" s="206"/>
      <c r="F18" s="202"/>
      <c r="G18" s="207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12.75" customHeight="1" thickTop="1">
      <c r="A19" s="8"/>
      <c r="B19" s="9"/>
      <c r="C19" s="10"/>
      <c r="D19" s="10"/>
      <c r="E19" s="10"/>
      <c r="F19" s="10"/>
      <c r="G19" s="11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12.75" customHeight="1" thickBot="1">
      <c r="A20" s="8"/>
      <c r="B20" s="46"/>
      <c r="C20" s="47"/>
      <c r="D20" s="47"/>
      <c r="E20" s="10"/>
      <c r="F20" s="10"/>
      <c r="G20" s="11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43.5" customHeight="1" thickTop="1" thickBot="1">
      <c r="A21" s="8"/>
      <c r="B21" s="53" t="s">
        <v>12</v>
      </c>
      <c r="C21" s="59" t="s">
        <v>67</v>
      </c>
      <c r="D21" s="58" t="s">
        <v>13</v>
      </c>
      <c r="E21" s="59" t="s">
        <v>68</v>
      </c>
      <c r="F21" s="60" t="s">
        <v>14</v>
      </c>
      <c r="G21" s="48"/>
      <c r="H21" s="8"/>
      <c r="I21" s="8"/>
      <c r="J21" s="8"/>
      <c r="K21" s="8"/>
      <c r="L21" s="82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43.5" customHeight="1" thickTop="1" thickBot="1">
      <c r="A22" s="51"/>
      <c r="B22" s="53" t="s">
        <v>15</v>
      </c>
      <c r="C22" s="55">
        <v>6000</v>
      </c>
      <c r="D22" s="56">
        <v>28000</v>
      </c>
      <c r="E22" s="56">
        <v>0</v>
      </c>
      <c r="F22" s="57">
        <f t="shared" ref="F22:F23" si="0">SUM(C22:D22)</f>
        <v>34000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47.25" customHeight="1" thickTop="1" thickBot="1">
      <c r="A23" s="51"/>
      <c r="B23" s="53" t="s">
        <v>95</v>
      </c>
      <c r="C23" s="54">
        <v>6000</v>
      </c>
      <c r="D23" s="45">
        <v>26000</v>
      </c>
      <c r="E23" s="45">
        <v>0</v>
      </c>
      <c r="F23" s="177">
        <f t="shared" si="0"/>
        <v>32000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47.25" customHeight="1" thickTop="1" thickBot="1">
      <c r="A24" s="51"/>
      <c r="B24" s="52" t="s">
        <v>16</v>
      </c>
      <c r="C24" s="62">
        <f>C23*0.5</f>
        <v>3000</v>
      </c>
      <c r="D24" s="49">
        <f>D23*0.5</f>
        <v>13000</v>
      </c>
      <c r="E24" s="49">
        <f>+E23*0.5</f>
        <v>0</v>
      </c>
      <c r="F24" s="50">
        <f>SUM(C24:D24)</f>
        <v>16000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24.75" customHeight="1" thickTop="1" thickBot="1">
      <c r="A25" s="51"/>
      <c r="B25" s="61" t="s">
        <v>66</v>
      </c>
      <c r="C25" s="63" t="s">
        <v>65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21" customHeight="1" thickTop="1" thickBot="1">
      <c r="A26" s="51"/>
      <c r="B26" s="191" t="s">
        <v>69</v>
      </c>
      <c r="C26" s="192"/>
      <c r="D26" s="1"/>
      <c r="E26" s="174"/>
      <c r="F26" s="174"/>
      <c r="G26" s="174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12.75" customHeight="1" thickTop="1">
      <c r="A27" s="8"/>
      <c r="B27" s="41"/>
      <c r="C27" s="12"/>
      <c r="D27" s="1"/>
      <c r="E27" s="174"/>
      <c r="F27" s="174"/>
      <c r="G27" s="174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s="20" customFormat="1" ht="12.75" customHeight="1">
      <c r="A28" s="8"/>
      <c r="B28" s="41"/>
      <c r="C28" s="40"/>
      <c r="D28" s="22"/>
      <c r="E28" s="22"/>
      <c r="F28" s="8"/>
      <c r="G28" s="1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s="21" customFormat="1" ht="12.75" customHeight="1" thickBot="1">
      <c r="A29" s="8"/>
      <c r="B29" s="64"/>
      <c r="C29" s="188"/>
      <c r="D29" s="42"/>
      <c r="E29" s="42"/>
      <c r="F29" s="82"/>
      <c r="G29" s="1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s="20" customFormat="1" ht="44.25" customHeight="1" thickTop="1" thickBot="1">
      <c r="A30" s="51"/>
      <c r="B30" s="66" t="s">
        <v>78</v>
      </c>
      <c r="C30" s="190" t="s">
        <v>92</v>
      </c>
      <c r="D30" s="82"/>
      <c r="E30" s="82"/>
      <c r="F30" s="82"/>
      <c r="G30" s="1"/>
      <c r="H30" s="8"/>
      <c r="I30" s="82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45" customHeight="1" thickTop="1" thickBot="1">
      <c r="A31" s="65"/>
      <c r="B31" s="185" t="s">
        <v>91</v>
      </c>
      <c r="C31" s="189">
        <v>0</v>
      </c>
      <c r="D31" s="8"/>
      <c r="E31" s="8"/>
      <c r="F31" s="8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51" customHeight="1" thickBot="1">
      <c r="A32" s="82"/>
      <c r="B32" s="186"/>
      <c r="C32" s="187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12.75" customHeight="1">
      <c r="A33" s="1"/>
      <c r="B33" s="22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/>
    <row r="235" spans="1:26" ht="15.75" customHeight="1"/>
    <row r="236" spans="1:26" ht="15.75" customHeight="1"/>
    <row r="237" spans="1:26" ht="15.75" customHeight="1"/>
    <row r="238" spans="1:26" ht="15.75" customHeight="1"/>
    <row r="239" spans="1:26" ht="15.75" customHeight="1"/>
    <row r="240" spans="1:26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</sheetData>
  <mergeCells count="12">
    <mergeCell ref="B26:C26"/>
    <mergeCell ref="B5:G5"/>
    <mergeCell ref="E16:G16"/>
    <mergeCell ref="C17:C18"/>
    <mergeCell ref="D17:D18"/>
    <mergeCell ref="E17:G17"/>
    <mergeCell ref="E18:G18"/>
    <mergeCell ref="C15:G15"/>
    <mergeCell ref="C11:G11"/>
    <mergeCell ref="C12:G12"/>
    <mergeCell ref="C13:G13"/>
    <mergeCell ref="C14:G14"/>
  </mergeCells>
  <hyperlinks>
    <hyperlink ref="C15" r:id="rId1" xr:uid="{00000000-0004-0000-0000-000000000000}"/>
  </hyperlinks>
  <pageMargins left="0.7" right="0.7" top="0.78740157499999996" bottom="0.78740157499999996" header="0" footer="0"/>
  <pageSetup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966"/>
  <sheetViews>
    <sheetView zoomScale="70" zoomScaleNormal="70" workbookViewId="0">
      <selection activeCell="H9" sqref="H9"/>
    </sheetView>
  </sheetViews>
  <sheetFormatPr baseColWidth="10" defaultColWidth="14.44140625" defaultRowHeight="15" customHeight="1"/>
  <cols>
    <col min="1" max="1" width="4" customWidth="1"/>
    <col min="2" max="2" width="32.88671875" customWidth="1"/>
    <col min="3" max="3" width="24.88671875" customWidth="1"/>
    <col min="4" max="4" width="33" customWidth="1"/>
    <col min="5" max="5" width="25.109375" customWidth="1"/>
    <col min="6" max="6" width="18" customWidth="1"/>
    <col min="7" max="7" width="22.88671875" customWidth="1"/>
    <col min="8" max="8" width="18" customWidth="1"/>
    <col min="9" max="9" width="18.5546875" customWidth="1"/>
    <col min="10" max="10" width="18.44140625" customWidth="1"/>
    <col min="11" max="11" width="20.44140625" customWidth="1"/>
    <col min="12" max="12" width="49.5546875" customWidth="1"/>
    <col min="13" max="26" width="10.88671875" customWidth="1"/>
  </cols>
  <sheetData>
    <row r="1" spans="1:26" ht="10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4.5" customHeight="1">
      <c r="A2" s="173"/>
      <c r="B2" s="13" t="s">
        <v>17</v>
      </c>
      <c r="C2" s="14"/>
      <c r="D2" s="14"/>
      <c r="E2" s="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9.5" customHeight="1">
      <c r="A3" s="1"/>
      <c r="B3" s="219"/>
      <c r="C3" s="220"/>
      <c r="D3" s="220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9.5" customHeight="1" thickBot="1">
      <c r="A4" s="1"/>
      <c r="B4" s="219"/>
      <c r="C4" s="220"/>
      <c r="D4" s="220"/>
      <c r="E4" s="1"/>
      <c r="F4" s="1"/>
      <c r="G4" s="1"/>
      <c r="H4" s="1"/>
      <c r="I4" s="15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1.75" customHeight="1" thickBot="1">
      <c r="A5" s="1"/>
      <c r="B5" s="1"/>
      <c r="C5" s="1"/>
      <c r="D5" s="1"/>
      <c r="E5" s="1"/>
      <c r="I5" s="93" t="s">
        <v>18</v>
      </c>
      <c r="J5" s="221" t="str">
        <f>Übersichtsblatt!C11</f>
        <v>MitarbeiterInnen Digi-Fit</v>
      </c>
      <c r="K5" s="222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9.5" customHeight="1">
      <c r="A6" s="86"/>
      <c r="B6" s="225"/>
      <c r="C6" s="226"/>
      <c r="D6" s="226"/>
      <c r="E6" s="226"/>
      <c r="F6" s="226"/>
      <c r="G6" s="226"/>
      <c r="I6" s="88"/>
      <c r="J6" s="90" t="s">
        <v>9</v>
      </c>
      <c r="K6" s="83" t="s">
        <v>10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9.5" customHeight="1">
      <c r="A7" s="86"/>
      <c r="B7" s="226"/>
      <c r="C7" s="226"/>
      <c r="D7" s="226"/>
      <c r="E7" s="226"/>
      <c r="F7" s="226"/>
      <c r="G7" s="226"/>
      <c r="I7" s="92" t="s">
        <v>19</v>
      </c>
      <c r="J7" s="91">
        <f>Übersichtsblatt!C17</f>
        <v>44450</v>
      </c>
      <c r="K7" s="84">
        <f>Übersichtsblatt!D17</f>
        <v>44712</v>
      </c>
      <c r="L7" s="87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9.5" customHeight="1" thickBot="1">
      <c r="A8" s="86"/>
      <c r="B8" s="226"/>
      <c r="C8" s="226"/>
      <c r="D8" s="226"/>
      <c r="E8" s="226"/>
      <c r="F8" s="226"/>
      <c r="G8" s="226"/>
      <c r="I8" s="89"/>
      <c r="J8" s="141"/>
      <c r="K8" s="85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18.5" customHeight="1">
      <c r="A9" s="86"/>
      <c r="B9" s="226"/>
      <c r="C9" s="226"/>
      <c r="D9" s="226"/>
      <c r="E9" s="226"/>
      <c r="F9" s="226"/>
      <c r="G9" s="226"/>
      <c r="H9" s="86"/>
      <c r="I9" s="1"/>
      <c r="J9" s="86"/>
      <c r="K9" s="1"/>
      <c r="L9" s="86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 thickBot="1">
      <c r="A10" s="1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66" customHeight="1" thickTop="1" thickBot="1">
      <c r="A11" s="65"/>
      <c r="B11" s="106" t="s">
        <v>20</v>
      </c>
      <c r="C11" s="109" t="s">
        <v>21</v>
      </c>
      <c r="D11" s="106" t="s">
        <v>22</v>
      </c>
      <c r="E11" s="108" t="s">
        <v>23</v>
      </c>
      <c r="F11" s="108" t="s">
        <v>24</v>
      </c>
      <c r="G11" s="109" t="s">
        <v>25</v>
      </c>
      <c r="H11" s="108" t="s">
        <v>73</v>
      </c>
      <c r="I11" s="108" t="s">
        <v>26</v>
      </c>
      <c r="J11" s="108" t="s">
        <v>27</v>
      </c>
      <c r="K11" s="109" t="s">
        <v>71</v>
      </c>
      <c r="L11" s="108" t="s">
        <v>28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5.5" customHeight="1" thickTop="1">
      <c r="A12" s="65"/>
      <c r="B12" s="27" t="s">
        <v>29</v>
      </c>
      <c r="C12" s="29" t="s">
        <v>30</v>
      </c>
      <c r="D12" s="30" t="s">
        <v>31</v>
      </c>
      <c r="E12" s="103" t="s">
        <v>32</v>
      </c>
      <c r="F12" s="104">
        <v>4000</v>
      </c>
      <c r="G12" s="26">
        <v>2000</v>
      </c>
      <c r="H12" s="129"/>
      <c r="I12" s="137">
        <v>0.5</v>
      </c>
      <c r="J12" s="133">
        <f>IF(G12="",F12,G12)*0.5</f>
        <v>1000</v>
      </c>
      <c r="K12" s="128"/>
      <c r="L12" s="105" t="s">
        <v>94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5.5" customHeight="1">
      <c r="A13" s="65"/>
      <c r="B13" s="27"/>
      <c r="C13" s="29" t="s">
        <v>30</v>
      </c>
      <c r="D13" s="27" t="s">
        <v>89</v>
      </c>
      <c r="E13" s="24" t="s">
        <v>32</v>
      </c>
      <c r="F13" s="25">
        <v>20000</v>
      </c>
      <c r="G13" s="25">
        <v>20000</v>
      </c>
      <c r="H13" s="130"/>
      <c r="I13" s="136">
        <v>0.5</v>
      </c>
      <c r="J13" s="134">
        <f t="shared" ref="J13:J19" si="0">IF(G13="",F13,G13)*0.5</f>
        <v>10000</v>
      </c>
      <c r="K13" s="128"/>
      <c r="L13" s="99" t="s">
        <v>90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5.5" customHeight="1">
      <c r="A14" s="65"/>
      <c r="B14" s="27" t="s">
        <v>33</v>
      </c>
      <c r="C14" s="30"/>
      <c r="D14" s="27"/>
      <c r="E14" s="97"/>
      <c r="F14" s="95"/>
      <c r="G14" s="94"/>
      <c r="H14" s="131"/>
      <c r="I14" s="138">
        <v>0.5</v>
      </c>
      <c r="J14" s="135">
        <f t="shared" si="0"/>
        <v>0</v>
      </c>
      <c r="K14" s="38"/>
      <c r="L14" s="99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5.5" customHeight="1">
      <c r="A15" s="65"/>
      <c r="B15" s="27" t="s">
        <v>34</v>
      </c>
      <c r="C15" s="29" t="s">
        <v>35</v>
      </c>
      <c r="D15" s="23" t="s">
        <v>36</v>
      </c>
      <c r="E15" s="98" t="s">
        <v>37</v>
      </c>
      <c r="F15" s="96">
        <v>2000</v>
      </c>
      <c r="G15" s="94">
        <v>2000</v>
      </c>
      <c r="H15" s="131"/>
      <c r="I15" s="139">
        <v>0.5</v>
      </c>
      <c r="J15" s="135">
        <f t="shared" si="0"/>
        <v>1000</v>
      </c>
      <c r="K15" s="38"/>
      <c r="L15" s="99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2.5" customHeight="1">
      <c r="A16" s="65"/>
      <c r="B16" s="27"/>
      <c r="C16" s="29" t="s">
        <v>35</v>
      </c>
      <c r="D16" s="23" t="s">
        <v>38</v>
      </c>
      <c r="E16" s="98" t="s">
        <v>37</v>
      </c>
      <c r="F16" s="96">
        <v>2000</v>
      </c>
      <c r="G16" s="94">
        <v>2000</v>
      </c>
      <c r="H16" s="131"/>
      <c r="I16" s="139">
        <v>0.5</v>
      </c>
      <c r="J16" s="135">
        <f t="shared" si="0"/>
        <v>1000</v>
      </c>
      <c r="K16" s="38"/>
      <c r="L16" s="99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3.25" customHeight="1">
      <c r="A17" s="65"/>
      <c r="B17" s="27" t="s">
        <v>82</v>
      </c>
      <c r="C17" s="30"/>
      <c r="D17" s="27"/>
      <c r="E17" s="98"/>
      <c r="F17" s="96"/>
      <c r="G17" s="94"/>
      <c r="H17" s="131"/>
      <c r="I17" s="139">
        <v>0.5</v>
      </c>
      <c r="J17" s="135">
        <f t="shared" si="0"/>
        <v>0</v>
      </c>
      <c r="K17" s="38"/>
      <c r="L17" s="99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7.75" customHeight="1">
      <c r="A18" s="65"/>
      <c r="B18" s="184" t="s">
        <v>39</v>
      </c>
      <c r="C18" s="183"/>
      <c r="D18" s="27"/>
      <c r="E18" s="98"/>
      <c r="F18" s="96"/>
      <c r="G18" s="94"/>
      <c r="H18" s="131"/>
      <c r="I18" s="136">
        <v>0.5</v>
      </c>
      <c r="J18" s="135">
        <f t="shared" si="0"/>
        <v>0</v>
      </c>
      <c r="K18" s="38"/>
      <c r="L18" s="99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4.75" customHeight="1" thickBot="1">
      <c r="A19" s="86"/>
      <c r="B19" s="182" t="s">
        <v>40</v>
      </c>
      <c r="C19" s="181"/>
      <c r="D19" s="118"/>
      <c r="E19" s="119"/>
      <c r="F19" s="120"/>
      <c r="G19" s="121"/>
      <c r="H19" s="132"/>
      <c r="I19" s="140">
        <v>0.5</v>
      </c>
      <c r="J19" s="135">
        <f t="shared" si="0"/>
        <v>0</v>
      </c>
      <c r="K19" s="123"/>
      <c r="L19" s="125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63" customHeight="1" thickTop="1" thickBot="1">
      <c r="A20" s="65"/>
      <c r="B20" s="113" t="s">
        <v>41</v>
      </c>
      <c r="C20" s="114"/>
      <c r="D20" s="115"/>
      <c r="E20" s="39"/>
      <c r="F20" s="116" t="s">
        <v>24</v>
      </c>
      <c r="G20" s="117" t="s">
        <v>42</v>
      </c>
      <c r="H20" s="110" t="s">
        <v>43</v>
      </c>
      <c r="I20" s="223" t="s">
        <v>44</v>
      </c>
      <c r="J20" s="126" t="s">
        <v>27</v>
      </c>
      <c r="K20" s="107" t="s">
        <v>72</v>
      </c>
      <c r="L20" s="124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1.75" customHeight="1" thickTop="1" thickBot="1">
      <c r="A21" s="1"/>
      <c r="B21" s="22"/>
      <c r="C21" s="22"/>
      <c r="D21" s="22"/>
      <c r="E21" s="100" t="s">
        <v>45</v>
      </c>
      <c r="F21" s="101">
        <f t="shared" ref="F21:H21" si="1">SUM(F12:F19)</f>
        <v>28000</v>
      </c>
      <c r="G21" s="101">
        <f t="shared" si="1"/>
        <v>26000</v>
      </c>
      <c r="H21" s="102">
        <f t="shared" si="1"/>
        <v>0</v>
      </c>
      <c r="I21" s="224"/>
      <c r="J21" s="127">
        <f t="shared" ref="J21" si="2">SUM(J12:J19)</f>
        <v>13000</v>
      </c>
      <c r="K21" s="111">
        <f>SUM(K12:K19)</f>
        <v>0</v>
      </c>
      <c r="L21" s="112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51.75" customHeight="1" thickTop="1" thickBot="1">
      <c r="A22" s="1"/>
      <c r="B22" s="217" t="s">
        <v>70</v>
      </c>
      <c r="C22" s="218"/>
      <c r="D22" s="178"/>
      <c r="E22" s="22"/>
      <c r="F22" s="22"/>
      <c r="G22" s="22"/>
      <c r="H22" s="22"/>
      <c r="I22" s="22"/>
      <c r="J22" s="22"/>
      <c r="K22" s="22"/>
      <c r="L22" s="22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1.75" customHeight="1" thickTop="1">
      <c r="A23" s="1"/>
      <c r="B23" s="1"/>
      <c r="C23" s="1"/>
      <c r="D23" s="1"/>
      <c r="E23" s="179"/>
      <c r="F23" s="179"/>
      <c r="G23" s="179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1"/>
      <c r="B24" s="1"/>
      <c r="C24" s="1"/>
      <c r="D24" s="1"/>
      <c r="E24" s="179"/>
      <c r="F24" s="179"/>
      <c r="G24" s="179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86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1"/>
      <c r="B27" s="1"/>
      <c r="C27" s="1"/>
      <c r="D27" s="1"/>
      <c r="E27" s="1"/>
      <c r="F27" s="1"/>
      <c r="G27" s="1"/>
      <c r="H27" s="1"/>
      <c r="I27" s="86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/>
    <row r="224" spans="1:26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</sheetData>
  <mergeCells count="6">
    <mergeCell ref="B22:C22"/>
    <mergeCell ref="B3:D3"/>
    <mergeCell ref="B4:D4"/>
    <mergeCell ref="J5:K5"/>
    <mergeCell ref="I20:I21"/>
    <mergeCell ref="B6:G9"/>
  </mergeCells>
  <pageMargins left="0.7" right="0.7" top="0.78740157499999996" bottom="0.78740157499999996" header="0" footer="0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A999"/>
  <sheetViews>
    <sheetView zoomScale="70" zoomScaleNormal="70" workbookViewId="0">
      <selection activeCell="B5" sqref="B5:J11"/>
    </sheetView>
  </sheetViews>
  <sheetFormatPr baseColWidth="10" defaultColWidth="14.44140625" defaultRowHeight="15" customHeight="1"/>
  <cols>
    <col min="1" max="1" width="4" customWidth="1"/>
    <col min="2" max="2" width="13.5546875" customWidth="1"/>
    <col min="3" max="3" width="17.109375" customWidth="1"/>
    <col min="4" max="4" width="17.88671875" customWidth="1"/>
    <col min="5" max="5" width="17.109375" customWidth="1"/>
    <col min="6" max="6" width="18.5546875" customWidth="1"/>
    <col min="7" max="7" width="18.88671875" customWidth="1"/>
    <col min="8" max="8" width="18.44140625" customWidth="1"/>
    <col min="9" max="9" width="17.88671875" customWidth="1"/>
    <col min="10" max="10" width="21.44140625" customWidth="1"/>
    <col min="11" max="11" width="17.6640625" customWidth="1"/>
    <col min="12" max="12" width="22" customWidth="1"/>
    <col min="13" max="13" width="15.88671875" customWidth="1"/>
    <col min="14" max="14" width="17" customWidth="1"/>
    <col min="15" max="15" width="23" customWidth="1"/>
    <col min="16" max="27" width="10.88671875" customWidth="1"/>
  </cols>
  <sheetData>
    <row r="1" spans="1:27" ht="84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39.75" customHeight="1">
      <c r="A2" s="1"/>
      <c r="B2" s="1"/>
      <c r="C2" s="1"/>
      <c r="D2" s="1"/>
      <c r="E2" s="1"/>
      <c r="F2" s="1"/>
      <c r="G2" s="1"/>
      <c r="H2" s="1"/>
      <c r="I2" s="4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34.5" customHeight="1">
      <c r="A3" s="1"/>
      <c r="B3" s="227" t="s">
        <v>46</v>
      </c>
      <c r="C3" s="228"/>
      <c r="D3" s="228"/>
      <c r="E3" s="229"/>
      <c r="F3" s="1"/>
      <c r="G3" s="1"/>
      <c r="H3" s="1"/>
      <c r="I3" s="86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5.75" customHeight="1" thickBot="1">
      <c r="A4" s="1"/>
      <c r="B4" s="16"/>
      <c r="C4" s="16"/>
      <c r="D4" s="1"/>
      <c r="E4" s="1"/>
      <c r="F4" s="1"/>
      <c r="G4" s="1"/>
      <c r="H4" s="1"/>
      <c r="I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21.75" customHeight="1" thickTop="1" thickBot="1">
      <c r="A5" s="1"/>
      <c r="B5" s="230" t="s">
        <v>74</v>
      </c>
      <c r="C5" s="231"/>
      <c r="D5" s="231"/>
      <c r="E5" s="231"/>
      <c r="F5" s="231"/>
      <c r="G5" s="231"/>
      <c r="H5" s="231"/>
      <c r="I5" s="231"/>
      <c r="J5" s="232"/>
      <c r="L5" s="93" t="s">
        <v>18</v>
      </c>
      <c r="M5" s="221" t="str">
        <f>Übersichtsblatt!C11</f>
        <v>MitarbeiterInnen Digi-Fit</v>
      </c>
      <c r="N5" s="222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.75" customHeight="1">
      <c r="A6" s="1"/>
      <c r="B6" s="233"/>
      <c r="C6" s="223"/>
      <c r="D6" s="223"/>
      <c r="E6" s="223"/>
      <c r="F6" s="223"/>
      <c r="G6" s="223"/>
      <c r="H6" s="223"/>
      <c r="I6" s="223"/>
      <c r="J6" s="234"/>
      <c r="L6" s="88"/>
      <c r="M6" s="90" t="s">
        <v>9</v>
      </c>
      <c r="N6" s="83" t="s">
        <v>10</v>
      </c>
      <c r="O6" s="87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5.75" customHeight="1">
      <c r="A7" s="1"/>
      <c r="B7" s="233"/>
      <c r="C7" s="223"/>
      <c r="D7" s="223"/>
      <c r="E7" s="223"/>
      <c r="F7" s="223"/>
      <c r="G7" s="223"/>
      <c r="H7" s="223"/>
      <c r="I7" s="223"/>
      <c r="J7" s="234"/>
      <c r="L7" s="92" t="s">
        <v>19</v>
      </c>
      <c r="M7" s="91">
        <f>Übersichtsblatt!C17</f>
        <v>44450</v>
      </c>
      <c r="N7" s="91">
        <f>Übersichtsblatt!D17</f>
        <v>44712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5.75" customHeight="1" thickBot="1">
      <c r="A8" s="1"/>
      <c r="B8" s="233"/>
      <c r="C8" s="223"/>
      <c r="D8" s="223"/>
      <c r="E8" s="223"/>
      <c r="F8" s="223"/>
      <c r="G8" s="223"/>
      <c r="H8" s="223"/>
      <c r="I8" s="223"/>
      <c r="J8" s="234"/>
      <c r="K8" s="1"/>
      <c r="L8" s="89"/>
      <c r="M8" s="141"/>
      <c r="N8" s="85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5.75" customHeight="1">
      <c r="A9" s="1"/>
      <c r="B9" s="233"/>
      <c r="C9" s="223"/>
      <c r="D9" s="223"/>
      <c r="E9" s="223"/>
      <c r="F9" s="223"/>
      <c r="G9" s="223"/>
      <c r="H9" s="223"/>
      <c r="I9" s="223"/>
      <c r="J9" s="234"/>
      <c r="K9" s="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5.75" customHeight="1">
      <c r="A10" s="1"/>
      <c r="B10" s="233"/>
      <c r="C10" s="223"/>
      <c r="D10" s="223"/>
      <c r="E10" s="223"/>
      <c r="F10" s="223"/>
      <c r="G10" s="223"/>
      <c r="H10" s="223"/>
      <c r="I10" s="223"/>
      <c r="J10" s="234"/>
      <c r="K10" s="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67.25" customHeight="1" thickBot="1">
      <c r="A11" s="1"/>
      <c r="B11" s="235"/>
      <c r="C11" s="236"/>
      <c r="D11" s="236"/>
      <c r="E11" s="236"/>
      <c r="F11" s="236"/>
      <c r="G11" s="236"/>
      <c r="H11" s="236"/>
      <c r="I11" s="236"/>
      <c r="J11" s="237"/>
      <c r="K11" s="7"/>
      <c r="L11" s="7"/>
      <c r="M11" s="1"/>
      <c r="N11" s="17"/>
      <c r="O11" s="86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s="43" customFormat="1" ht="48" customHeight="1" thickTop="1">
      <c r="A12" s="1"/>
      <c r="B12" s="44"/>
      <c r="C12" s="44"/>
      <c r="D12" s="44"/>
      <c r="E12" s="44"/>
      <c r="F12" s="44"/>
      <c r="G12" s="44"/>
      <c r="H12" s="44"/>
      <c r="I12" s="44"/>
      <c r="J12" s="44"/>
      <c r="K12" s="7"/>
      <c r="L12" s="7"/>
      <c r="M12" s="1"/>
      <c r="N12" s="17"/>
      <c r="O12" s="86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2.75" customHeight="1" thickBot="1">
      <c r="A13" s="1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73.5" customHeight="1" thickTop="1" thickBot="1">
      <c r="A14" s="151"/>
      <c r="B14" s="158"/>
      <c r="C14" s="159" t="s">
        <v>47</v>
      </c>
      <c r="D14" s="164" t="s">
        <v>48</v>
      </c>
      <c r="E14" s="162" t="s">
        <v>49</v>
      </c>
      <c r="F14" s="158" t="s">
        <v>50</v>
      </c>
      <c r="G14" s="158" t="s">
        <v>51</v>
      </c>
      <c r="H14" s="163" t="s">
        <v>52</v>
      </c>
      <c r="I14" s="163" t="s">
        <v>53</v>
      </c>
      <c r="J14" s="158" t="s">
        <v>54</v>
      </c>
      <c r="K14" s="163" t="s">
        <v>55</v>
      </c>
      <c r="L14" s="162" t="s">
        <v>25</v>
      </c>
      <c r="M14" s="158" t="s">
        <v>56</v>
      </c>
      <c r="N14" s="161" t="s">
        <v>57</v>
      </c>
      <c r="O14" s="160" t="s">
        <v>58</v>
      </c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</row>
    <row r="15" spans="1:27" ht="19.5" customHeight="1" thickTop="1">
      <c r="A15" s="65"/>
      <c r="B15" s="149">
        <v>1</v>
      </c>
      <c r="C15" s="28" t="s">
        <v>76</v>
      </c>
      <c r="D15" s="29" t="s">
        <v>75</v>
      </c>
      <c r="E15" s="30" t="s">
        <v>59</v>
      </c>
      <c r="F15" s="31">
        <v>43719</v>
      </c>
      <c r="G15" s="31">
        <v>43982</v>
      </c>
      <c r="H15" s="128">
        <v>68089.62</v>
      </c>
      <c r="I15" s="170">
        <f>H15/1720</f>
        <v>39.586988372093018</v>
      </c>
      <c r="J15" s="157">
        <v>90</v>
      </c>
      <c r="K15" s="171">
        <f>I15*J15</f>
        <v>3562.8289534883716</v>
      </c>
      <c r="L15" s="129"/>
      <c r="M15" s="165">
        <v>0.5</v>
      </c>
      <c r="N15" s="166">
        <f>IF(L15="",K15,L15)*0.5</f>
        <v>1781.4144767441858</v>
      </c>
      <c r="O15" s="143" t="s">
        <v>60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28.5" customHeight="1">
      <c r="A16" s="65"/>
      <c r="B16" s="149">
        <v>2</v>
      </c>
      <c r="C16" s="28" t="s">
        <v>76</v>
      </c>
      <c r="D16" s="32" t="s">
        <v>77</v>
      </c>
      <c r="E16" s="33" t="s">
        <v>61</v>
      </c>
      <c r="F16" s="31">
        <v>43719</v>
      </c>
      <c r="G16" s="31">
        <v>43982</v>
      </c>
      <c r="H16" s="34">
        <v>99051.5</v>
      </c>
      <c r="I16" s="36">
        <f t="shared" ref="I16:I17" si="0">H16/1720</f>
        <v>57.588081395348837</v>
      </c>
      <c r="J16" s="169">
        <v>15</v>
      </c>
      <c r="K16" s="172">
        <f t="shared" ref="K16:K21" si="1">I16*J16</f>
        <v>863.82122093023258</v>
      </c>
      <c r="L16" s="168"/>
      <c r="M16" s="167">
        <f t="shared" ref="M16:M21" si="2">M15</f>
        <v>0.5</v>
      </c>
      <c r="N16" s="142">
        <f t="shared" ref="N16:N21" si="3">IF(L16="",K16,L16)*0.5</f>
        <v>431.91061046511629</v>
      </c>
      <c r="O16" s="144" t="s">
        <v>62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9.5" customHeight="1">
      <c r="A17" s="65"/>
      <c r="B17" s="149">
        <v>3</v>
      </c>
      <c r="C17" s="28" t="s">
        <v>83</v>
      </c>
      <c r="D17" s="32" t="s">
        <v>84</v>
      </c>
      <c r="E17" s="32" t="s">
        <v>80</v>
      </c>
      <c r="F17" s="31">
        <v>43719</v>
      </c>
      <c r="G17" s="31">
        <v>43982</v>
      </c>
      <c r="H17" s="34">
        <v>65902.5</v>
      </c>
      <c r="I17" s="36">
        <f t="shared" si="0"/>
        <v>38.315406976744185</v>
      </c>
      <c r="J17" s="35">
        <v>19</v>
      </c>
      <c r="K17" s="172">
        <f t="shared" si="1"/>
        <v>727.99273255813955</v>
      </c>
      <c r="L17" s="131"/>
      <c r="M17" s="167">
        <v>0.5</v>
      </c>
      <c r="N17" s="142">
        <f>IF(L17="",K17,L17)*0.5</f>
        <v>363.99636627906978</v>
      </c>
      <c r="O17" s="144" t="s">
        <v>80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9.5" customHeight="1">
      <c r="A18" s="65"/>
      <c r="B18" s="149">
        <v>4</v>
      </c>
      <c r="C18" s="28" t="s">
        <v>86</v>
      </c>
      <c r="D18" s="32" t="s">
        <v>85</v>
      </c>
      <c r="E18" s="37" t="s">
        <v>88</v>
      </c>
      <c r="F18" s="31">
        <v>43719</v>
      </c>
      <c r="G18" s="31">
        <v>43982</v>
      </c>
      <c r="H18" s="34">
        <v>72700.740000000005</v>
      </c>
      <c r="I18" s="36">
        <f>H18/1720</f>
        <v>42.267872093023257</v>
      </c>
      <c r="J18" s="35">
        <v>20</v>
      </c>
      <c r="K18" s="172">
        <f t="shared" si="1"/>
        <v>845.35744186046509</v>
      </c>
      <c r="L18" s="131"/>
      <c r="M18" s="167">
        <v>0.5</v>
      </c>
      <c r="N18" s="142">
        <f t="shared" si="3"/>
        <v>422.67872093023254</v>
      </c>
      <c r="O18" s="144" t="s">
        <v>87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9.5" customHeight="1">
      <c r="A19" s="65"/>
      <c r="B19" s="149">
        <v>5</v>
      </c>
      <c r="C19" s="28"/>
      <c r="D19" s="37"/>
      <c r="E19" s="37"/>
      <c r="F19" s="31"/>
      <c r="G19" s="31"/>
      <c r="H19" s="34"/>
      <c r="I19" s="36"/>
      <c r="J19" s="35"/>
      <c r="K19" s="172">
        <f t="shared" si="1"/>
        <v>0</v>
      </c>
      <c r="L19" s="131"/>
      <c r="M19" s="167">
        <f t="shared" si="2"/>
        <v>0.5</v>
      </c>
      <c r="N19" s="142">
        <f t="shared" si="3"/>
        <v>0</v>
      </c>
      <c r="O19" s="99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9.5" customHeight="1">
      <c r="A20" s="65"/>
      <c r="B20" s="149">
        <v>6</v>
      </c>
      <c r="C20" s="28"/>
      <c r="D20" s="37"/>
      <c r="E20" s="37"/>
      <c r="F20" s="31"/>
      <c r="G20" s="31"/>
      <c r="H20" s="34"/>
      <c r="I20" s="36"/>
      <c r="J20" s="35"/>
      <c r="K20" s="172">
        <f t="shared" si="1"/>
        <v>0</v>
      </c>
      <c r="L20" s="131"/>
      <c r="M20" s="167">
        <f t="shared" si="2"/>
        <v>0.5</v>
      </c>
      <c r="N20" s="142">
        <f t="shared" si="3"/>
        <v>0</v>
      </c>
      <c r="O20" s="99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9.5" customHeight="1" thickBot="1">
      <c r="A21" s="65"/>
      <c r="B21" s="150">
        <v>7</v>
      </c>
      <c r="C21" s="146"/>
      <c r="D21" s="118"/>
      <c r="E21" s="118"/>
      <c r="F21" s="147"/>
      <c r="G21" s="147"/>
      <c r="H21" s="148"/>
      <c r="I21" s="122"/>
      <c r="J21" s="152"/>
      <c r="K21" s="172">
        <f t="shared" si="1"/>
        <v>0</v>
      </c>
      <c r="L21" s="132"/>
      <c r="M21" s="180">
        <f t="shared" si="2"/>
        <v>0.5</v>
      </c>
      <c r="N21" s="142">
        <f t="shared" si="3"/>
        <v>0</v>
      </c>
      <c r="O21" s="1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57.75" customHeight="1" thickTop="1" thickBot="1">
      <c r="A22" s="1"/>
      <c r="B22" s="42"/>
      <c r="C22" s="42"/>
      <c r="D22" s="42"/>
      <c r="E22" s="42"/>
      <c r="F22" s="42"/>
      <c r="G22" s="42"/>
      <c r="H22" s="145"/>
      <c r="I22" s="155" t="s">
        <v>14</v>
      </c>
      <c r="J22" s="156">
        <f>SUM(J15:J21)</f>
        <v>144</v>
      </c>
      <c r="K22" s="153">
        <f t="shared" ref="K22:L22" si="4">SUM(K15:K21)</f>
        <v>6000.0003488372085</v>
      </c>
      <c r="L22" s="154">
        <f t="shared" si="4"/>
        <v>0</v>
      </c>
      <c r="M22" s="67" t="s">
        <v>56</v>
      </c>
      <c r="N22" s="153">
        <f>SUM(N15:N21)</f>
        <v>3000.0001744186043</v>
      </c>
      <c r="O22" s="22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2.75" customHeight="1" thickTop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2.75" customHeight="1">
      <c r="A24" s="1"/>
      <c r="B24" s="1"/>
      <c r="C24" s="179"/>
      <c r="D24" s="179"/>
      <c r="E24" s="179"/>
      <c r="F24" s="179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2.75" customHeight="1">
      <c r="A25" s="1"/>
      <c r="B25" s="1"/>
      <c r="C25" s="179"/>
      <c r="D25" s="179"/>
      <c r="E25" s="179"/>
      <c r="F25" s="179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2.75" customHeight="1">
      <c r="A27" s="1"/>
      <c r="B27" s="19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5.75" customHeight="1"/>
    <row r="224" spans="1:27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3">
    <mergeCell ref="B3:E3"/>
    <mergeCell ref="B5:J11"/>
    <mergeCell ref="M5:N5"/>
  </mergeCells>
  <pageMargins left="0.7" right="0.7" top="0.78740157499999996" bottom="0.78740157499999996" header="0" footer="0"/>
  <pageSetup orientation="landscape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BSO999929 xmlns="http://www.datev.de/BSOffice/999929">f3e3056e-7f9f-4277-a6d8-f7a9998dbf33</BSO999929>
</file>

<file path=customXml/itemProps1.xml><?xml version="1.0" encoding="utf-8"?>
<ds:datastoreItem xmlns:ds="http://schemas.openxmlformats.org/officeDocument/2006/customXml" ds:itemID="{7A9D5D19-94A5-4BEA-BF36-F6A70D89B05B}">
  <ds:schemaRefs>
    <ds:schemaRef ds:uri="http://www.datev.de/BSOffice/9999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Übersichtsblatt</vt:lpstr>
      <vt:lpstr>Sach- u Materialkosten</vt:lpstr>
      <vt:lpstr>Personalkosten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Exel Petra</dc:creator>
  <cp:lastModifiedBy>Exel Petra</cp:lastModifiedBy>
  <dcterms:created xsi:type="dcterms:W3CDTF">2019-02-13T12:56:17Z</dcterms:created>
  <dcterms:modified xsi:type="dcterms:W3CDTF">2023-02-07T08:13:45Z</dcterms:modified>
</cp:coreProperties>
</file>